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25" windowWidth="18705" windowHeight="108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9" i="1" l="1"/>
  <c r="I19" i="1"/>
  <c r="J19" i="1"/>
  <c r="K19" i="1"/>
  <c r="G19" i="1"/>
  <c r="L27" i="1"/>
  <c r="L26" i="1" l="1"/>
  <c r="I13" i="1" l="1"/>
  <c r="J13" i="1"/>
  <c r="K13" i="1"/>
  <c r="H13" i="1"/>
  <c r="G13" i="1"/>
  <c r="I10" i="1"/>
  <c r="J10" i="1"/>
  <c r="K10" i="1"/>
  <c r="H10" i="1"/>
  <c r="G10" i="1"/>
  <c r="G29" i="1" s="1"/>
  <c r="L11" i="1"/>
  <c r="L12" i="1"/>
  <c r="L14" i="1"/>
  <c r="L15" i="1"/>
  <c r="L16" i="1"/>
  <c r="L17" i="1"/>
  <c r="L18" i="1"/>
  <c r="L20" i="1"/>
  <c r="L21" i="1"/>
  <c r="L22" i="1"/>
  <c r="L23" i="1"/>
  <c r="L24" i="1"/>
  <c r="L25" i="1"/>
  <c r="L19" i="1" l="1"/>
  <c r="J29" i="1"/>
  <c r="I29" i="1"/>
  <c r="L13" i="1"/>
  <c r="H29" i="1"/>
  <c r="K29" i="1"/>
  <c r="L10" i="1" l="1"/>
  <c r="L29" i="1"/>
</calcChain>
</file>

<file path=xl/sharedStrings.xml><?xml version="1.0" encoding="utf-8"?>
<sst xmlns="http://schemas.openxmlformats.org/spreadsheetml/2006/main" count="107" uniqueCount="45">
  <si>
    <t>Перечень мероприятий подпрограммы с указанием объема средств на их реализацию и ожидаемых результатов</t>
  </si>
  <si>
    <t>Наименование  программы, подпрограммы</t>
  </si>
  <si>
    <t xml:space="preserve">ГРБС </t>
  </si>
  <si>
    <t>Код бюджетной классификации</t>
  </si>
  <si>
    <t>ГРБС</t>
  </si>
  <si>
    <t>РзПр</t>
  </si>
  <si>
    <t>ЦСР</t>
  </si>
  <si>
    <t>ВР</t>
  </si>
  <si>
    <t>первый год планового периода</t>
  </si>
  <si>
    <t>второй год планового периода</t>
  </si>
  <si>
    <t>Итого на период</t>
  </si>
  <si>
    <t>Администра-ция Больше-улуйского сельсовета</t>
  </si>
  <si>
    <t>Х</t>
  </si>
  <si>
    <t xml:space="preserve">В том числе </t>
  </si>
  <si>
    <t>ГРБС администрация Большеулуйского сельсовета</t>
  </si>
  <si>
    <t>Ожидаемый результат от реализации подпрограммного мероприятия  (в натуральном выражении)</t>
  </si>
  <si>
    <t xml:space="preserve">Цель подпрограммы: Обеспечение безопасности дорожного движения на улично-дорожной сети населенных пунктов  Большеулуйского сельсовета                                        </t>
  </si>
  <si>
    <t>Задача 1: Улучшение качества дорожного полотна населенных пунктов</t>
  </si>
  <si>
    <t>0409</t>
  </si>
  <si>
    <t>Увеличение протяженности дорожного полотна населенных пунктов на 1,32 км</t>
  </si>
  <si>
    <t>Задача 2: Повышение безопасности жителей, ожидающих рейсовый транспорт</t>
  </si>
  <si>
    <t>0503</t>
  </si>
  <si>
    <t>Задача 3: Содержание дорог населенных пунктов</t>
  </si>
  <si>
    <t>Увеличение общего количества остановок на 1 шт.</t>
  </si>
  <si>
    <t>отчетный финансовый год</t>
  </si>
  <si>
    <t>третий год планового периода</t>
  </si>
  <si>
    <t>3) Очистка дорог от снега, вывоз снега, рассыпка песка, грейдирование дорог, очистка пешеходных дорожек</t>
  </si>
  <si>
    <t>1) Нарезка дорожного полотна с отсыпкой щебнем, грунтом</t>
  </si>
  <si>
    <t xml:space="preserve">2) Отсыпка площадок (остановочных и подъездных) </t>
  </si>
  <si>
    <t>1) Приобретение, обслуживание, ремонт и установка дорожных знаков. Нанесение дорожной разметки. Устройство пешеходных переходов</t>
  </si>
  <si>
    <t>1) Копка экскаватором придорожных канав для стока талых вод</t>
  </si>
  <si>
    <t>2) Ямочный ремонт дорожного полотна и ремонт асфальтового покрытия</t>
  </si>
  <si>
    <t>2) Подготовка проекта организации дорожного движения</t>
  </si>
  <si>
    <t>3) Устройство пешеходных дорожек</t>
  </si>
  <si>
    <t>4) Установка (перенос) крытых автобусных остановок</t>
  </si>
  <si>
    <t xml:space="preserve">5) Установка ограждения пешеходных дорожек </t>
  </si>
  <si>
    <t>текущий финансовый год</t>
  </si>
  <si>
    <t>5) Мероприятия, направленные на капитальный ремонт и ремонт автомобильных дорог общего пользования местного значения за счет средств дорожного фонда и местного бюджета</t>
  </si>
  <si>
    <t>6) Мероприятия, направленные на повышение безопасности дорожного движения за счет средств дорожного фонда и местного бюджета</t>
  </si>
  <si>
    <t>Очистка 46,7 км дорог</t>
  </si>
  <si>
    <t>4) Мероприятия, за счет налогового потенциала, направленные на содержание автомобильных дорог общего пользования местного значения за счет средств дорожного фонда и местного бюджета</t>
  </si>
  <si>
    <t>7) Мероприятия, направленные на содержание автомобильных дорог общего пользования местного значения за счет бюджета Большеулуйского райна</t>
  </si>
  <si>
    <t>Приложение № 2 к подпрограмме                                                                                                                                                     "Содержание улично-дорожной сети населенных пунктов Большеулуйского сельсовета"</t>
  </si>
  <si>
    <t>8) Финансовое обеспечение мероприятий, направленных на обустройство участков улично-дорожной сети вблизи образовательных организаций для обеспечения безопасности дорожного движения</t>
  </si>
  <si>
    <t>Приложение № 4 к постановлению от 14.08.2025 № 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</si>
</sst>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left" indent="15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 wrapText="1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12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3" fillId="0" borderId="12" xfId="0" applyFont="1" applyBorder="1" applyAlignment="1">
      <alignment vertical="top"/>
    </xf>
    <xf numFmtId="0" fontId="3" fillId="0" borderId="12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wrapText="1"/>
    </xf>
    <xf numFmtId="0" fontId="4" fillId="0" borderId="12" xfId="0" applyFont="1" applyBorder="1" applyAlignment="1">
      <alignment vertical="top" wrapText="1"/>
    </xf>
    <xf numFmtId="0" fontId="4" fillId="0" borderId="12" xfId="0" applyFont="1" applyBorder="1" applyAlignment="1">
      <alignment horizontal="center" vertical="top"/>
    </xf>
    <xf numFmtId="0" fontId="4" fillId="0" borderId="12" xfId="0" applyFont="1" applyBorder="1" applyAlignment="1">
      <alignment vertical="top"/>
    </xf>
    <xf numFmtId="0" fontId="7" fillId="0" borderId="12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7" fillId="0" borderId="12" xfId="0" applyFont="1" applyBorder="1" applyAlignment="1">
      <alignment horizontal="center" vertical="top"/>
    </xf>
    <xf numFmtId="0" fontId="7" fillId="0" borderId="12" xfId="0" applyFont="1" applyBorder="1" applyAlignment="1">
      <alignment vertical="top"/>
    </xf>
    <xf numFmtId="0" fontId="1" fillId="0" borderId="12" xfId="0" applyFont="1" applyBorder="1" applyAlignment="1">
      <alignment horizontal="center" vertical="top" wrapText="1"/>
    </xf>
    <xf numFmtId="0" fontId="8" fillId="0" borderId="0" xfId="0" applyFont="1"/>
    <xf numFmtId="0" fontId="8" fillId="0" borderId="0" xfId="0" applyFont="1" applyAlignment="1">
      <alignment horizontal="center"/>
    </xf>
    <xf numFmtId="49" fontId="4" fillId="0" borderId="12" xfId="0" applyNumberFormat="1" applyFont="1" applyBorder="1" applyAlignment="1">
      <alignment horizontal="center" vertical="top"/>
    </xf>
    <xf numFmtId="49" fontId="3" fillId="0" borderId="12" xfId="0" applyNumberFormat="1" applyFont="1" applyBorder="1" applyAlignment="1">
      <alignment horizontal="center" vertical="top"/>
    </xf>
    <xf numFmtId="49" fontId="7" fillId="0" borderId="12" xfId="0" applyNumberFormat="1" applyFont="1" applyBorder="1" applyAlignment="1">
      <alignment horizontal="center" vertical="top"/>
    </xf>
    <xf numFmtId="0" fontId="3" fillId="0" borderId="12" xfId="0" applyFont="1" applyFill="1" applyBorder="1" applyAlignment="1">
      <alignment vertical="top" wrapText="1"/>
    </xf>
    <xf numFmtId="0" fontId="5" fillId="0" borderId="12" xfId="0" applyFont="1" applyFill="1" applyBorder="1" applyAlignment="1">
      <alignment vertical="top" wrapText="1"/>
    </xf>
    <xf numFmtId="0" fontId="3" fillId="0" borderId="12" xfId="0" applyFont="1" applyFill="1" applyBorder="1" applyAlignment="1">
      <alignment horizontal="center" vertical="top"/>
    </xf>
    <xf numFmtId="49" fontId="3" fillId="0" borderId="12" xfId="0" applyNumberFormat="1" applyFont="1" applyFill="1" applyBorder="1" applyAlignment="1">
      <alignment horizontal="center" vertical="top"/>
    </xf>
    <xf numFmtId="0" fontId="3" fillId="0" borderId="12" xfId="0" applyFont="1" applyFill="1" applyBorder="1" applyAlignment="1">
      <alignment vertical="top"/>
    </xf>
    <xf numFmtId="0" fontId="3" fillId="0" borderId="12" xfId="0" applyFont="1" applyFill="1" applyBorder="1" applyAlignment="1">
      <alignment horizontal="center" vertical="top" wrapText="1"/>
    </xf>
    <xf numFmtId="0" fontId="0" fillId="0" borderId="0" xfId="0" applyFill="1"/>
    <xf numFmtId="0" fontId="4" fillId="0" borderId="12" xfId="0" applyFont="1" applyFill="1" applyBorder="1" applyAlignment="1">
      <alignment vertical="top" wrapText="1"/>
    </xf>
    <xf numFmtId="0" fontId="4" fillId="0" borderId="12" xfId="0" applyFont="1" applyFill="1" applyBorder="1" applyAlignment="1">
      <alignment horizontal="center" vertical="top"/>
    </xf>
    <xf numFmtId="49" fontId="4" fillId="0" borderId="12" xfId="0" applyNumberFormat="1" applyFont="1" applyFill="1" applyBorder="1" applyAlignment="1">
      <alignment horizontal="center" vertical="top"/>
    </xf>
    <xf numFmtId="0" fontId="4" fillId="0" borderId="12" xfId="0" applyFont="1" applyFill="1" applyBorder="1" applyAlignment="1">
      <alignment vertical="top"/>
    </xf>
    <xf numFmtId="2" fontId="4" fillId="0" borderId="12" xfId="0" applyNumberFormat="1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wrapText="1"/>
    </xf>
    <xf numFmtId="164" fontId="4" fillId="0" borderId="12" xfId="0" applyNumberFormat="1" applyFont="1" applyBorder="1" applyAlignment="1">
      <alignment horizontal="center" vertical="top" wrapText="1"/>
    </xf>
    <xf numFmtId="164" fontId="3" fillId="0" borderId="12" xfId="0" applyNumberFormat="1" applyFont="1" applyFill="1" applyBorder="1" applyAlignment="1">
      <alignment horizontal="center" vertical="top"/>
    </xf>
    <xf numFmtId="164" fontId="4" fillId="0" borderId="12" xfId="0" applyNumberFormat="1" applyFont="1" applyFill="1" applyBorder="1" applyAlignment="1">
      <alignment horizontal="center" vertical="top"/>
    </xf>
    <xf numFmtId="164" fontId="3" fillId="0" borderId="12" xfId="0" applyNumberFormat="1" applyFont="1" applyBorder="1" applyAlignment="1">
      <alignment horizontal="center" vertical="top"/>
    </xf>
    <xf numFmtId="164" fontId="7" fillId="0" borderId="12" xfId="0" applyNumberFormat="1" applyFont="1" applyBorder="1" applyAlignment="1">
      <alignment horizontal="center" vertical="top"/>
    </xf>
    <xf numFmtId="0" fontId="3" fillId="2" borderId="12" xfId="0" applyFont="1" applyFill="1" applyBorder="1" applyAlignment="1">
      <alignment vertical="top"/>
    </xf>
    <xf numFmtId="0" fontId="4" fillId="2" borderId="12" xfId="0" applyFont="1" applyFill="1" applyBorder="1" applyAlignment="1">
      <alignment vertical="top"/>
    </xf>
    <xf numFmtId="0" fontId="0" fillId="2" borderId="0" xfId="0" applyFill="1"/>
    <xf numFmtId="0" fontId="3" fillId="2" borderId="5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164" fontId="4" fillId="2" borderId="12" xfId="0" applyNumberFormat="1" applyFont="1" applyFill="1" applyBorder="1" applyAlignment="1">
      <alignment horizontal="center" vertical="top"/>
    </xf>
    <xf numFmtId="164" fontId="3" fillId="2" borderId="12" xfId="0" applyNumberFormat="1" applyFont="1" applyFill="1" applyBorder="1" applyAlignment="1">
      <alignment horizontal="center" vertical="top"/>
    </xf>
    <xf numFmtId="164" fontId="7" fillId="2" borderId="12" xfId="0" applyNumberFormat="1" applyFont="1" applyFill="1" applyBorder="1" applyAlignment="1">
      <alignment horizontal="center" vertical="top"/>
    </xf>
    <xf numFmtId="0" fontId="8" fillId="2" borderId="0" xfId="0" applyFont="1" applyFill="1"/>
    <xf numFmtId="0" fontId="8" fillId="0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2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2" fillId="0" borderId="12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tabSelected="1" workbookViewId="0">
      <selection activeCell="R10" sqref="R10"/>
    </sheetView>
  </sheetViews>
  <sheetFormatPr defaultRowHeight="15" x14ac:dyDescent="0.25"/>
  <cols>
    <col min="1" max="1" width="25.85546875" customWidth="1"/>
    <col min="2" max="2" width="10.28515625" customWidth="1"/>
    <col min="3" max="4" width="9.140625" style="2"/>
    <col min="7" max="7" width="12.140625" style="45" customWidth="1"/>
    <col min="8" max="10" width="12.140625" customWidth="1"/>
    <col min="11" max="11" width="13.85546875" customWidth="1"/>
    <col min="12" max="12" width="11.140625" customWidth="1"/>
    <col min="13" max="13" width="17.85546875" customWidth="1"/>
  </cols>
  <sheetData>
    <row r="1" spans="1:13" x14ac:dyDescent="0.25">
      <c r="G1" s="45" t="s">
        <v>44</v>
      </c>
    </row>
    <row r="2" spans="1:13" ht="29.25" customHeight="1" x14ac:dyDescent="0.25">
      <c r="A2" s="5"/>
      <c r="G2" s="53" t="s">
        <v>42</v>
      </c>
      <c r="H2" s="53"/>
      <c r="I2" s="53"/>
      <c r="J2" s="53"/>
      <c r="K2" s="53"/>
      <c r="L2" s="53"/>
      <c r="M2" s="53"/>
    </row>
    <row r="3" spans="1:13" x14ac:dyDescent="0.25">
      <c r="A3" s="1"/>
    </row>
    <row r="4" spans="1:13" ht="16.5" thickBot="1" x14ac:dyDescent="0.3">
      <c r="A4" s="54" t="s">
        <v>0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ht="18" customHeight="1" x14ac:dyDescent="0.25">
      <c r="A5" s="60" t="s">
        <v>1</v>
      </c>
      <c r="B5" s="63" t="s">
        <v>2</v>
      </c>
      <c r="C5" s="65" t="s">
        <v>3</v>
      </c>
      <c r="D5" s="66"/>
      <c r="E5" s="66"/>
      <c r="F5" s="67"/>
      <c r="G5" s="66"/>
      <c r="H5" s="66"/>
      <c r="I5" s="66"/>
      <c r="J5" s="66"/>
      <c r="K5" s="66"/>
      <c r="L5" s="71"/>
      <c r="M5" s="55" t="s">
        <v>15</v>
      </c>
    </row>
    <row r="6" spans="1:13" ht="14.25" customHeight="1" thickBot="1" x14ac:dyDescent="0.3">
      <c r="A6" s="61"/>
      <c r="B6" s="64"/>
      <c r="C6" s="68"/>
      <c r="D6" s="69"/>
      <c r="E6" s="69"/>
      <c r="F6" s="70"/>
      <c r="G6" s="69"/>
      <c r="H6" s="69"/>
      <c r="I6" s="69"/>
      <c r="J6" s="69"/>
      <c r="K6" s="69"/>
      <c r="L6" s="72"/>
      <c r="M6" s="56"/>
    </row>
    <row r="7" spans="1:13" ht="49.5" customHeight="1" thickBot="1" x14ac:dyDescent="0.3">
      <c r="A7" s="61"/>
      <c r="B7" s="64"/>
      <c r="C7" s="63" t="s">
        <v>4</v>
      </c>
      <c r="D7" s="63" t="s">
        <v>5</v>
      </c>
      <c r="E7" s="63" t="s">
        <v>6</v>
      </c>
      <c r="F7" s="63" t="s">
        <v>7</v>
      </c>
      <c r="G7" s="46" t="s">
        <v>24</v>
      </c>
      <c r="H7" s="46" t="s">
        <v>36</v>
      </c>
      <c r="I7" s="3" t="s">
        <v>8</v>
      </c>
      <c r="J7" s="3" t="s">
        <v>9</v>
      </c>
      <c r="K7" s="3" t="s">
        <v>25</v>
      </c>
      <c r="L7" s="57" t="s">
        <v>10</v>
      </c>
      <c r="M7" s="56"/>
    </row>
    <row r="8" spans="1:13" ht="17.25" customHeight="1" x14ac:dyDescent="0.25">
      <c r="A8" s="62"/>
      <c r="B8" s="64"/>
      <c r="C8" s="64"/>
      <c r="D8" s="64"/>
      <c r="E8" s="64"/>
      <c r="F8" s="64"/>
      <c r="G8" s="47">
        <v>2024</v>
      </c>
      <c r="H8" s="11">
        <v>2025</v>
      </c>
      <c r="I8" s="11">
        <v>2026</v>
      </c>
      <c r="J8" s="11">
        <v>2027</v>
      </c>
      <c r="K8" s="11">
        <v>2028</v>
      </c>
      <c r="L8" s="58"/>
      <c r="M8" s="56"/>
    </row>
    <row r="9" spans="1:13" ht="35.25" customHeight="1" x14ac:dyDescent="0.25">
      <c r="A9" s="59" t="s">
        <v>16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</row>
    <row r="10" spans="1:13" ht="62.25" customHeight="1" x14ac:dyDescent="0.25">
      <c r="A10" s="12" t="s">
        <v>17</v>
      </c>
      <c r="B10" s="7" t="s">
        <v>11</v>
      </c>
      <c r="C10" s="13">
        <v>807</v>
      </c>
      <c r="D10" s="22" t="s">
        <v>18</v>
      </c>
      <c r="E10" s="14" t="s">
        <v>12</v>
      </c>
      <c r="F10" s="14" t="s">
        <v>12</v>
      </c>
      <c r="G10" s="48">
        <f>G11+G12</f>
        <v>999.1</v>
      </c>
      <c r="H10" s="40">
        <f>H11+H12</f>
        <v>2259.9</v>
      </c>
      <c r="I10" s="40">
        <f t="shared" ref="I10:K10" si="0">I11+I12</f>
        <v>700</v>
      </c>
      <c r="J10" s="40">
        <f t="shared" si="0"/>
        <v>1000</v>
      </c>
      <c r="K10" s="40">
        <f t="shared" si="0"/>
        <v>1100</v>
      </c>
      <c r="L10" s="38">
        <f>G10+K10+H10+I10+J10</f>
        <v>6059</v>
      </c>
      <c r="M10" s="10"/>
    </row>
    <row r="11" spans="1:13" s="31" customFormat="1" ht="51.75" customHeight="1" x14ac:dyDescent="0.25">
      <c r="A11" s="25" t="s">
        <v>27</v>
      </c>
      <c r="B11" s="26" t="s">
        <v>11</v>
      </c>
      <c r="C11" s="27">
        <v>807</v>
      </c>
      <c r="D11" s="28" t="s">
        <v>18</v>
      </c>
      <c r="E11" s="29" t="s">
        <v>12</v>
      </c>
      <c r="F11" s="43" t="s">
        <v>12</v>
      </c>
      <c r="G11" s="49">
        <v>999.1</v>
      </c>
      <c r="H11" s="39">
        <v>2259.9</v>
      </c>
      <c r="I11" s="39">
        <v>700</v>
      </c>
      <c r="J11" s="39">
        <v>1000</v>
      </c>
      <c r="K11" s="39">
        <v>1100</v>
      </c>
      <c r="L11" s="38">
        <f t="shared" ref="L11:L29" si="1">G11+K11+H11+I11+J11</f>
        <v>6059</v>
      </c>
      <c r="M11" s="30" t="s">
        <v>19</v>
      </c>
    </row>
    <row r="12" spans="1:13" s="31" customFormat="1" ht="53.25" customHeight="1" x14ac:dyDescent="0.25">
      <c r="A12" s="25" t="s">
        <v>28</v>
      </c>
      <c r="B12" s="26" t="s">
        <v>11</v>
      </c>
      <c r="C12" s="27">
        <v>807</v>
      </c>
      <c r="D12" s="28" t="s">
        <v>18</v>
      </c>
      <c r="E12" s="29" t="s">
        <v>12</v>
      </c>
      <c r="F12" s="43" t="s">
        <v>12</v>
      </c>
      <c r="G12" s="49">
        <v>0</v>
      </c>
      <c r="H12" s="39">
        <v>0</v>
      </c>
      <c r="I12" s="39">
        <v>0</v>
      </c>
      <c r="J12" s="39">
        <v>0</v>
      </c>
      <c r="K12" s="39">
        <v>0</v>
      </c>
      <c r="L12" s="38">
        <f t="shared" si="1"/>
        <v>0</v>
      </c>
      <c r="M12" s="30"/>
    </row>
    <row r="13" spans="1:13" s="31" customFormat="1" ht="64.5" customHeight="1" x14ac:dyDescent="0.25">
      <c r="A13" s="32" t="s">
        <v>20</v>
      </c>
      <c r="B13" s="26" t="s">
        <v>11</v>
      </c>
      <c r="C13" s="33">
        <v>807</v>
      </c>
      <c r="D13" s="34" t="s">
        <v>21</v>
      </c>
      <c r="E13" s="35" t="s">
        <v>12</v>
      </c>
      <c r="F13" s="44" t="s">
        <v>12</v>
      </c>
      <c r="G13" s="48">
        <f>G14+G15+G16+G17+G18</f>
        <v>600</v>
      </c>
      <c r="H13" s="40">
        <f>H14+H15+H16+H17+H18</f>
        <v>1200</v>
      </c>
      <c r="I13" s="40">
        <f t="shared" ref="I13:K13" si="2">I14+I15+I16+I17+I18</f>
        <v>850</v>
      </c>
      <c r="J13" s="40">
        <f t="shared" si="2"/>
        <v>1150</v>
      </c>
      <c r="K13" s="40">
        <f t="shared" si="2"/>
        <v>1250</v>
      </c>
      <c r="L13" s="38">
        <f t="shared" si="1"/>
        <v>5050</v>
      </c>
      <c r="M13" s="30"/>
    </row>
    <row r="14" spans="1:13" s="31" customFormat="1" ht="105.75" customHeight="1" x14ac:dyDescent="0.25">
      <c r="A14" s="25" t="s">
        <v>29</v>
      </c>
      <c r="B14" s="26" t="s">
        <v>11</v>
      </c>
      <c r="C14" s="27">
        <v>807</v>
      </c>
      <c r="D14" s="28" t="s">
        <v>21</v>
      </c>
      <c r="E14" s="29" t="s">
        <v>12</v>
      </c>
      <c r="F14" s="43" t="s">
        <v>12</v>
      </c>
      <c r="G14" s="49">
        <v>600</v>
      </c>
      <c r="H14" s="39">
        <v>1100</v>
      </c>
      <c r="I14" s="39">
        <v>800</v>
      </c>
      <c r="J14" s="39">
        <v>1100</v>
      </c>
      <c r="K14" s="39">
        <v>1200</v>
      </c>
      <c r="L14" s="38">
        <f t="shared" si="1"/>
        <v>4800</v>
      </c>
      <c r="M14" s="37" t="s">
        <v>23</v>
      </c>
    </row>
    <row r="15" spans="1:13" s="31" customFormat="1" ht="50.25" customHeight="1" x14ac:dyDescent="0.25">
      <c r="A15" s="25" t="s">
        <v>32</v>
      </c>
      <c r="B15" s="26" t="s">
        <v>11</v>
      </c>
      <c r="C15" s="27">
        <v>807</v>
      </c>
      <c r="D15" s="28" t="s">
        <v>21</v>
      </c>
      <c r="E15" s="29" t="s">
        <v>12</v>
      </c>
      <c r="F15" s="43" t="s">
        <v>12</v>
      </c>
      <c r="G15" s="49">
        <v>0</v>
      </c>
      <c r="H15" s="39">
        <v>100</v>
      </c>
      <c r="I15" s="39">
        <v>50</v>
      </c>
      <c r="J15" s="39">
        <v>50</v>
      </c>
      <c r="K15" s="39">
        <v>50</v>
      </c>
      <c r="L15" s="38">
        <f t="shared" si="1"/>
        <v>250</v>
      </c>
      <c r="M15" s="30"/>
    </row>
    <row r="16" spans="1:13" s="31" customFormat="1" ht="52.5" customHeight="1" x14ac:dyDescent="0.25">
      <c r="A16" s="25" t="s">
        <v>33</v>
      </c>
      <c r="B16" s="26" t="s">
        <v>11</v>
      </c>
      <c r="C16" s="27">
        <v>807</v>
      </c>
      <c r="D16" s="27">
        <v>503</v>
      </c>
      <c r="E16" s="29" t="s">
        <v>12</v>
      </c>
      <c r="F16" s="43" t="s">
        <v>12</v>
      </c>
      <c r="G16" s="49">
        <v>0</v>
      </c>
      <c r="H16" s="39">
        <v>0</v>
      </c>
      <c r="I16" s="39">
        <v>0</v>
      </c>
      <c r="J16" s="39">
        <v>0</v>
      </c>
      <c r="K16" s="39">
        <v>0</v>
      </c>
      <c r="L16" s="38">
        <f t="shared" si="1"/>
        <v>0</v>
      </c>
      <c r="M16" s="30"/>
    </row>
    <row r="17" spans="1:13" s="31" customFormat="1" ht="52.5" customHeight="1" x14ac:dyDescent="0.25">
      <c r="A17" s="25" t="s">
        <v>34</v>
      </c>
      <c r="B17" s="26" t="s">
        <v>11</v>
      </c>
      <c r="C17" s="27">
        <v>807</v>
      </c>
      <c r="D17" s="27">
        <v>503</v>
      </c>
      <c r="E17" s="29" t="s">
        <v>12</v>
      </c>
      <c r="F17" s="43" t="s">
        <v>12</v>
      </c>
      <c r="G17" s="49">
        <v>0</v>
      </c>
      <c r="H17" s="39">
        <v>0</v>
      </c>
      <c r="I17" s="39">
        <v>0</v>
      </c>
      <c r="J17" s="39">
        <v>0</v>
      </c>
      <c r="K17" s="39">
        <v>0</v>
      </c>
      <c r="L17" s="38">
        <f t="shared" si="1"/>
        <v>0</v>
      </c>
      <c r="M17" s="30"/>
    </row>
    <row r="18" spans="1:13" s="31" customFormat="1" ht="52.5" customHeight="1" x14ac:dyDescent="0.25">
      <c r="A18" s="25" t="s">
        <v>35</v>
      </c>
      <c r="B18" s="26" t="s">
        <v>11</v>
      </c>
      <c r="C18" s="27">
        <v>807</v>
      </c>
      <c r="D18" s="27">
        <v>503</v>
      </c>
      <c r="E18" s="29" t="s">
        <v>12</v>
      </c>
      <c r="F18" s="43" t="s">
        <v>12</v>
      </c>
      <c r="G18" s="49">
        <v>0</v>
      </c>
      <c r="H18" s="39">
        <v>0</v>
      </c>
      <c r="I18" s="39">
        <v>0</v>
      </c>
      <c r="J18" s="39">
        <v>0</v>
      </c>
      <c r="K18" s="39">
        <v>0</v>
      </c>
      <c r="L18" s="38">
        <f t="shared" si="1"/>
        <v>0</v>
      </c>
      <c r="M18" s="30"/>
    </row>
    <row r="19" spans="1:13" s="31" customFormat="1" ht="51.75" customHeight="1" x14ac:dyDescent="0.25">
      <c r="A19" s="32" t="s">
        <v>22</v>
      </c>
      <c r="B19" s="26" t="s">
        <v>11</v>
      </c>
      <c r="C19" s="33">
        <v>807</v>
      </c>
      <c r="D19" s="34" t="s">
        <v>21</v>
      </c>
      <c r="E19" s="35" t="s">
        <v>12</v>
      </c>
      <c r="F19" s="44" t="s">
        <v>12</v>
      </c>
      <c r="G19" s="48">
        <f>G20+G21+G22+G23+G24+G25+G26+G27</f>
        <v>8241.7000000000007</v>
      </c>
      <c r="H19" s="48">
        <f t="shared" ref="H19:L19" si="3">H20+H21+H22+H23+H24+H25+H26+H27</f>
        <v>14520.599999999999</v>
      </c>
      <c r="I19" s="48">
        <f t="shared" si="3"/>
        <v>7678.8</v>
      </c>
      <c r="J19" s="48">
        <f t="shared" si="3"/>
        <v>9078.7999999999993</v>
      </c>
      <c r="K19" s="48">
        <f t="shared" si="3"/>
        <v>10378.799999999999</v>
      </c>
      <c r="L19" s="48">
        <f t="shared" si="3"/>
        <v>49898.7</v>
      </c>
      <c r="M19" s="36"/>
    </row>
    <row r="20" spans="1:13" s="31" customFormat="1" ht="55.5" customHeight="1" x14ac:dyDescent="0.25">
      <c r="A20" s="25" t="s">
        <v>30</v>
      </c>
      <c r="B20" s="26" t="s">
        <v>11</v>
      </c>
      <c r="C20" s="27">
        <v>807</v>
      </c>
      <c r="D20" s="28" t="s">
        <v>21</v>
      </c>
      <c r="E20" s="29" t="s">
        <v>12</v>
      </c>
      <c r="F20" s="43" t="s">
        <v>12</v>
      </c>
      <c r="G20" s="49">
        <v>320</v>
      </c>
      <c r="H20" s="39">
        <v>400</v>
      </c>
      <c r="I20" s="39">
        <v>300</v>
      </c>
      <c r="J20" s="39">
        <v>400</v>
      </c>
      <c r="K20" s="39">
        <v>500</v>
      </c>
      <c r="L20" s="38">
        <f t="shared" si="1"/>
        <v>1920</v>
      </c>
      <c r="M20" s="30"/>
    </row>
    <row r="21" spans="1:13" s="31" customFormat="1" ht="60" x14ac:dyDescent="0.25">
      <c r="A21" s="25" t="s">
        <v>31</v>
      </c>
      <c r="B21" s="26" t="s">
        <v>11</v>
      </c>
      <c r="C21" s="27">
        <v>807</v>
      </c>
      <c r="D21" s="28" t="s">
        <v>21</v>
      </c>
      <c r="E21" s="29" t="s">
        <v>12</v>
      </c>
      <c r="F21" s="43" t="s">
        <v>12</v>
      </c>
      <c r="G21" s="49">
        <v>700</v>
      </c>
      <c r="H21" s="39">
        <v>2003.4</v>
      </c>
      <c r="I21" s="39">
        <v>2100</v>
      </c>
      <c r="J21" s="39">
        <v>2400</v>
      </c>
      <c r="K21" s="39">
        <v>2600</v>
      </c>
      <c r="L21" s="38">
        <f t="shared" si="1"/>
        <v>9803.4</v>
      </c>
      <c r="M21" s="30"/>
    </row>
    <row r="22" spans="1:13" s="31" customFormat="1" ht="80.25" customHeight="1" x14ac:dyDescent="0.25">
      <c r="A22" s="25" t="s">
        <v>26</v>
      </c>
      <c r="B22" s="26" t="s">
        <v>11</v>
      </c>
      <c r="C22" s="27">
        <v>807</v>
      </c>
      <c r="D22" s="28">
        <v>503</v>
      </c>
      <c r="E22" s="29" t="s">
        <v>12</v>
      </c>
      <c r="F22" s="43" t="s">
        <v>12</v>
      </c>
      <c r="G22" s="49">
        <v>3187.2</v>
      </c>
      <c r="H22" s="39">
        <v>4200.5</v>
      </c>
      <c r="I22" s="39">
        <v>4562.5</v>
      </c>
      <c r="J22" s="39">
        <v>5562.5</v>
      </c>
      <c r="K22" s="39">
        <v>6562.5</v>
      </c>
      <c r="L22" s="38">
        <f t="shared" si="1"/>
        <v>24075.200000000001</v>
      </c>
      <c r="M22" s="30" t="s">
        <v>39</v>
      </c>
    </row>
    <row r="23" spans="1:13" s="31" customFormat="1" ht="106.5" customHeight="1" x14ac:dyDescent="0.25">
      <c r="A23" s="25" t="s">
        <v>40</v>
      </c>
      <c r="B23" s="26" t="s">
        <v>11</v>
      </c>
      <c r="C23" s="27">
        <v>807</v>
      </c>
      <c r="D23" s="28">
        <v>503</v>
      </c>
      <c r="E23" s="29" t="s">
        <v>12</v>
      </c>
      <c r="F23" s="43" t="s">
        <v>12</v>
      </c>
      <c r="G23" s="49">
        <v>0</v>
      </c>
      <c r="H23" s="39">
        <v>1170.5</v>
      </c>
      <c r="I23" s="39">
        <v>0</v>
      </c>
      <c r="J23" s="39">
        <v>0</v>
      </c>
      <c r="K23" s="39">
        <v>0</v>
      </c>
      <c r="L23" s="38">
        <f t="shared" si="1"/>
        <v>1170.5</v>
      </c>
      <c r="M23" s="30"/>
    </row>
    <row r="24" spans="1:13" s="31" customFormat="1" ht="127.5" customHeight="1" x14ac:dyDescent="0.25">
      <c r="A24" s="25" t="s">
        <v>37</v>
      </c>
      <c r="B24" s="26" t="s">
        <v>11</v>
      </c>
      <c r="C24" s="27">
        <v>807</v>
      </c>
      <c r="D24" s="28">
        <v>503</v>
      </c>
      <c r="E24" s="29" t="s">
        <v>12</v>
      </c>
      <c r="F24" s="43" t="s">
        <v>12</v>
      </c>
      <c r="G24" s="49">
        <v>3352</v>
      </c>
      <c r="H24" s="39">
        <v>2968.9</v>
      </c>
      <c r="I24" s="39">
        <v>0</v>
      </c>
      <c r="J24" s="39">
        <v>0</v>
      </c>
      <c r="K24" s="39">
        <v>0</v>
      </c>
      <c r="L24" s="38">
        <f t="shared" si="1"/>
        <v>6320.9</v>
      </c>
      <c r="M24" s="30"/>
    </row>
    <row r="25" spans="1:13" s="31" customFormat="1" ht="99" customHeight="1" x14ac:dyDescent="0.25">
      <c r="A25" s="25" t="s">
        <v>38</v>
      </c>
      <c r="B25" s="26" t="s">
        <v>11</v>
      </c>
      <c r="C25" s="27">
        <v>807</v>
      </c>
      <c r="D25" s="28">
        <v>503</v>
      </c>
      <c r="E25" s="29" t="s">
        <v>12</v>
      </c>
      <c r="F25" s="43" t="s">
        <v>12</v>
      </c>
      <c r="G25" s="49">
        <v>0</v>
      </c>
      <c r="H25" s="39">
        <v>0</v>
      </c>
      <c r="I25" s="39">
        <v>0</v>
      </c>
      <c r="J25" s="39">
        <v>0</v>
      </c>
      <c r="K25" s="39">
        <v>0</v>
      </c>
      <c r="L25" s="38">
        <f t="shared" si="1"/>
        <v>0</v>
      </c>
      <c r="M25" s="30"/>
    </row>
    <row r="26" spans="1:13" s="31" customFormat="1" ht="112.5" customHeight="1" x14ac:dyDescent="0.25">
      <c r="A26" s="25" t="s">
        <v>41</v>
      </c>
      <c r="B26" s="26" t="s">
        <v>11</v>
      </c>
      <c r="C26" s="27">
        <v>807</v>
      </c>
      <c r="D26" s="28">
        <v>503</v>
      </c>
      <c r="E26" s="29" t="s">
        <v>12</v>
      </c>
      <c r="F26" s="43" t="s">
        <v>12</v>
      </c>
      <c r="G26" s="49">
        <v>682.5</v>
      </c>
      <c r="H26" s="39">
        <v>716.3</v>
      </c>
      <c r="I26" s="39">
        <v>716.3</v>
      </c>
      <c r="J26" s="39">
        <v>716.3</v>
      </c>
      <c r="K26" s="39">
        <v>716.3</v>
      </c>
      <c r="L26" s="38">
        <f t="shared" ref="L26" si="4">G26+K26+H26+I26+J26</f>
        <v>3547.7</v>
      </c>
      <c r="M26" s="30"/>
    </row>
    <row r="27" spans="1:13" s="31" customFormat="1" ht="123" customHeight="1" x14ac:dyDescent="0.25">
      <c r="A27" s="25" t="s">
        <v>43</v>
      </c>
      <c r="B27" s="26" t="s">
        <v>11</v>
      </c>
      <c r="C27" s="27">
        <v>807</v>
      </c>
      <c r="D27" s="28">
        <v>503</v>
      </c>
      <c r="E27" s="29" t="s">
        <v>12</v>
      </c>
      <c r="F27" s="43" t="s">
        <v>12</v>
      </c>
      <c r="G27" s="49">
        <v>0</v>
      </c>
      <c r="H27" s="39">
        <v>3061</v>
      </c>
      <c r="I27" s="39">
        <v>0</v>
      </c>
      <c r="J27" s="39">
        <v>0</v>
      </c>
      <c r="K27" s="39">
        <v>0</v>
      </c>
      <c r="L27" s="38">
        <f t="shared" ref="L27" si="5">G27+K27+H27+I27+J27</f>
        <v>3061</v>
      </c>
      <c r="M27" s="30"/>
    </row>
    <row r="28" spans="1:13" x14ac:dyDescent="0.25">
      <c r="A28" s="6" t="s">
        <v>13</v>
      </c>
      <c r="B28" s="6"/>
      <c r="C28" s="9"/>
      <c r="D28" s="23"/>
      <c r="E28" s="8"/>
      <c r="F28" s="8"/>
      <c r="G28" s="49"/>
      <c r="H28" s="41"/>
      <c r="I28" s="41"/>
      <c r="J28" s="41"/>
      <c r="K28" s="41"/>
      <c r="L28" s="38"/>
      <c r="M28" s="10"/>
    </row>
    <row r="29" spans="1:13" ht="49.5" customHeight="1" x14ac:dyDescent="0.25">
      <c r="A29" s="15" t="s">
        <v>14</v>
      </c>
      <c r="B29" s="16" t="s">
        <v>11</v>
      </c>
      <c r="C29" s="17">
        <v>807</v>
      </c>
      <c r="D29" s="24"/>
      <c r="E29" s="18" t="s">
        <v>12</v>
      </c>
      <c r="F29" s="18" t="s">
        <v>12</v>
      </c>
      <c r="G29" s="50">
        <f>G10+G13+G19</f>
        <v>9840.8000000000011</v>
      </c>
      <c r="H29" s="42">
        <f>H10+H13+H19</f>
        <v>17980.5</v>
      </c>
      <c r="I29" s="42">
        <f>I10+I13+I19</f>
        <v>9228.7999999999993</v>
      </c>
      <c r="J29" s="42">
        <f>J10+J13+J19</f>
        <v>11228.8</v>
      </c>
      <c r="K29" s="42">
        <f>K10+K13+K19</f>
        <v>12728.8</v>
      </c>
      <c r="L29" s="38">
        <f t="shared" si="1"/>
        <v>61007.7</v>
      </c>
      <c r="M29" s="19"/>
    </row>
    <row r="30" spans="1:13" ht="18.75" x14ac:dyDescent="0.3">
      <c r="A30" s="4"/>
    </row>
    <row r="31" spans="1:13" s="20" customFormat="1" ht="18.75" customHeight="1" x14ac:dyDescent="0.3">
      <c r="A31" s="52"/>
      <c r="B31" s="52"/>
      <c r="C31" s="52"/>
      <c r="D31" s="52"/>
      <c r="G31" s="51"/>
    </row>
    <row r="32" spans="1:13" s="20" customFormat="1" ht="18.75" x14ac:dyDescent="0.3">
      <c r="C32" s="21"/>
      <c r="D32" s="21"/>
      <c r="G32" s="51"/>
    </row>
  </sheetData>
  <mergeCells count="15">
    <mergeCell ref="A31:D31"/>
    <mergeCell ref="G2:M2"/>
    <mergeCell ref="A4:M4"/>
    <mergeCell ref="M5:M8"/>
    <mergeCell ref="L7:L8"/>
    <mergeCell ref="A9:M9"/>
    <mergeCell ref="A5:A8"/>
    <mergeCell ref="B5:B8"/>
    <mergeCell ref="C5:F6"/>
    <mergeCell ref="G5:L5"/>
    <mergeCell ref="G6:L6"/>
    <mergeCell ref="C7:C8"/>
    <mergeCell ref="D7:D8"/>
    <mergeCell ref="E7:E8"/>
    <mergeCell ref="F7:F8"/>
  </mergeCells>
  <pageMargins left="0.70866141732283472" right="0.70866141732283472" top="0.98425196850393704" bottom="0.74803149606299213" header="0.31496062992125984" footer="0.31496062992125984"/>
  <pageSetup paperSize="9" scale="79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WORKS</dc:creator>
  <cp:lastModifiedBy>User</cp:lastModifiedBy>
  <cp:lastPrinted>2025-06-16T05:36:14Z</cp:lastPrinted>
  <dcterms:created xsi:type="dcterms:W3CDTF">2013-10-21T07:13:48Z</dcterms:created>
  <dcterms:modified xsi:type="dcterms:W3CDTF">2025-08-14T03:52:11Z</dcterms:modified>
</cp:coreProperties>
</file>