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945" windowHeight="11055" activeTab="1"/>
  </bookViews>
  <sheets>
    <sheet name="Прил 1" sheetId="15" r:id="rId1"/>
    <sheet name="Прил 2" sheetId="14" r:id="rId2"/>
  </sheets>
  <calcPr calcId="144525"/>
</workbook>
</file>

<file path=xl/calcChain.xml><?xml version="1.0" encoding="utf-8"?>
<calcChain xmlns="http://schemas.openxmlformats.org/spreadsheetml/2006/main">
  <c r="M53" i="15" l="1"/>
  <c r="L51" i="15"/>
  <c r="K51" i="15"/>
  <c r="J51" i="15"/>
  <c r="I51" i="15"/>
  <c r="H51" i="15"/>
  <c r="M51" i="15" l="1"/>
  <c r="M83" i="15"/>
  <c r="L81" i="15"/>
  <c r="K81" i="15"/>
  <c r="J81" i="15"/>
  <c r="I81" i="15"/>
  <c r="H81" i="15"/>
  <c r="M78" i="15"/>
  <c r="L78" i="15"/>
  <c r="K78" i="15"/>
  <c r="J78" i="15"/>
  <c r="I78" i="15"/>
  <c r="I76" i="15" s="1"/>
  <c r="H78" i="15"/>
  <c r="H76" i="15" s="1"/>
  <c r="L76" i="15"/>
  <c r="K76" i="15"/>
  <c r="J76" i="15"/>
  <c r="M74" i="15"/>
  <c r="L72" i="15"/>
  <c r="K72" i="15"/>
  <c r="J72" i="15"/>
  <c r="I72" i="15"/>
  <c r="H72" i="15"/>
  <c r="M70" i="15"/>
  <c r="L68" i="15"/>
  <c r="K68" i="15"/>
  <c r="J68" i="15"/>
  <c r="I68" i="15"/>
  <c r="H68" i="15"/>
  <c r="L65" i="15"/>
  <c r="L63" i="15" s="1"/>
  <c r="K65" i="15"/>
  <c r="K63" i="15" s="1"/>
  <c r="J65" i="15"/>
  <c r="J61" i="15" s="1"/>
  <c r="J59" i="15" s="1"/>
  <c r="I65" i="15"/>
  <c r="I61" i="15" s="1"/>
  <c r="E28" i="14" s="1"/>
  <c r="H65" i="15"/>
  <c r="H63" i="15"/>
  <c r="M57" i="15"/>
  <c r="L55" i="15"/>
  <c r="K55" i="15"/>
  <c r="J55" i="15"/>
  <c r="I55" i="15"/>
  <c r="H55" i="15"/>
  <c r="M49" i="15"/>
  <c r="L47" i="15"/>
  <c r="K47" i="15"/>
  <c r="J47" i="15"/>
  <c r="I47" i="15"/>
  <c r="H47" i="15"/>
  <c r="M45" i="15"/>
  <c r="L43" i="15"/>
  <c r="K43" i="15"/>
  <c r="J43" i="15"/>
  <c r="I43" i="15"/>
  <c r="H43" i="15"/>
  <c r="M41" i="15"/>
  <c r="L39" i="15"/>
  <c r="K39" i="15"/>
  <c r="J39" i="15"/>
  <c r="I39" i="15"/>
  <c r="H39" i="15"/>
  <c r="M37" i="15"/>
  <c r="L35" i="15"/>
  <c r="K35" i="15"/>
  <c r="J35" i="15"/>
  <c r="I35" i="15"/>
  <c r="H35" i="15"/>
  <c r="M33" i="15"/>
  <c r="L31" i="15"/>
  <c r="K31" i="15"/>
  <c r="J31" i="15"/>
  <c r="I31" i="15"/>
  <c r="H31" i="15"/>
  <c r="M29" i="15"/>
  <c r="L27" i="15"/>
  <c r="K27" i="15"/>
  <c r="J27" i="15"/>
  <c r="I27" i="15"/>
  <c r="H27" i="15"/>
  <c r="M25" i="15"/>
  <c r="L23" i="15"/>
  <c r="K23" i="15"/>
  <c r="J23" i="15"/>
  <c r="I23" i="15"/>
  <c r="H23" i="15"/>
  <c r="L20" i="15"/>
  <c r="K20" i="15"/>
  <c r="J20" i="15"/>
  <c r="I20" i="15"/>
  <c r="H20" i="15"/>
  <c r="M43" i="15" l="1"/>
  <c r="H61" i="15"/>
  <c r="H59" i="15" s="1"/>
  <c r="I16" i="15"/>
  <c r="E21" i="14" s="1"/>
  <c r="M81" i="15"/>
  <c r="K18" i="15"/>
  <c r="K16" i="15"/>
  <c r="J16" i="15"/>
  <c r="J12" i="15" s="1"/>
  <c r="J10" i="15" s="1"/>
  <c r="L18" i="15"/>
  <c r="L16" i="15"/>
  <c r="M23" i="15"/>
  <c r="M39" i="15"/>
  <c r="M31" i="15"/>
  <c r="K61" i="15"/>
  <c r="K59" i="15" s="1"/>
  <c r="H18" i="15"/>
  <c r="H16" i="15"/>
  <c r="H14" i="15" s="1"/>
  <c r="G21" i="14"/>
  <c r="M27" i="15"/>
  <c r="M76" i="15"/>
  <c r="M55" i="15"/>
  <c r="D28" i="14"/>
  <c r="L61" i="15"/>
  <c r="M61" i="15" s="1"/>
  <c r="M47" i="15"/>
  <c r="M72" i="15"/>
  <c r="M20" i="15"/>
  <c r="M35" i="15"/>
  <c r="F28" i="14"/>
  <c r="M68" i="15"/>
  <c r="M65" i="15"/>
  <c r="I59" i="15"/>
  <c r="I14" i="15"/>
  <c r="I12" i="15"/>
  <c r="I10" i="15" s="1"/>
  <c r="K14" i="15"/>
  <c r="I18" i="15"/>
  <c r="I63" i="15"/>
  <c r="J18" i="15"/>
  <c r="J63" i="15"/>
  <c r="F21" i="14" l="1"/>
  <c r="M16" i="15"/>
  <c r="K12" i="15"/>
  <c r="K10" i="15" s="1"/>
  <c r="J14" i="15"/>
  <c r="D21" i="14"/>
  <c r="H12" i="15"/>
  <c r="H10" i="15" s="1"/>
  <c r="G28" i="14"/>
  <c r="I28" i="14" s="1"/>
  <c r="H28" i="14"/>
  <c r="H23" i="14" s="1"/>
  <c r="L59" i="15"/>
  <c r="M59" i="15" s="1"/>
  <c r="L14" i="15"/>
  <c r="L12" i="15"/>
  <c r="L10" i="15" s="1"/>
  <c r="H21" i="14"/>
  <c r="M12" i="15"/>
  <c r="M18" i="15"/>
  <c r="M63" i="15"/>
  <c r="G23" i="14"/>
  <c r="G12" i="14"/>
  <c r="H12" i="14"/>
  <c r="E12" i="14"/>
  <c r="F23" i="14"/>
  <c r="F12" i="14"/>
  <c r="F16" i="14"/>
  <c r="F14" i="14"/>
  <c r="E16" i="14"/>
  <c r="M14" i="15" l="1"/>
  <c r="H14" i="14"/>
  <c r="M10" i="15"/>
  <c r="H16" i="14"/>
  <c r="H9" i="14"/>
  <c r="F9" i="14"/>
  <c r="I21" i="14"/>
  <c r="G14" i="14"/>
  <c r="G9" i="14" s="1"/>
  <c r="G16" i="14"/>
  <c r="D16" i="14"/>
  <c r="D14" i="14"/>
  <c r="E14" i="14"/>
  <c r="E23" i="14"/>
  <c r="I14" i="14" l="1"/>
  <c r="D12" i="14"/>
  <c r="I12" i="14" s="1"/>
  <c r="D23" i="14"/>
  <c r="I23" i="14" s="1"/>
  <c r="I26" i="14"/>
  <c r="I16" i="14"/>
  <c r="E9" i="14"/>
  <c r="D9" i="14" l="1"/>
  <c r="I9" i="14" s="1"/>
</calcChain>
</file>

<file path=xl/sharedStrings.xml><?xml version="1.0" encoding="utf-8"?>
<sst xmlns="http://schemas.openxmlformats.org/spreadsheetml/2006/main" count="238" uniqueCount="85">
  <si>
    <t>Наименование  программы, подпрограммы</t>
  </si>
  <si>
    <t>Наименование ГРБС</t>
  </si>
  <si>
    <t>Код бюджетной классификации</t>
  </si>
  <si>
    <t>Расходы</t>
  </si>
  <si>
    <t>ГРБС</t>
  </si>
  <si>
    <t>Рз</t>
  </si>
  <si>
    <t>Пр</t>
  </si>
  <si>
    <t>ЦСР</t>
  </si>
  <si>
    <t>ВР</t>
  </si>
  <si>
    <t>Итого на период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</si>
  <si>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</si>
  <si>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</si>
  <si>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</si>
  <si>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</si>
  <si>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</si>
  <si>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Приложение № 1</t>
  </si>
  <si>
    <t>Статус        (муниципальная программа, подпрограмма)</t>
  </si>
  <si>
    <t>Распределение планируемых расходов за счет средств местного бюджета по мероприятиям и подпрограммам муниципальной программы</t>
  </si>
  <si>
    <t>Мероприятие 1 Подпрограммы 1</t>
  </si>
  <si>
    <t>всего расходные обязательства</t>
  </si>
  <si>
    <t>Подпрограмма 2</t>
  </si>
  <si>
    <t>первый год планового периода</t>
  </si>
  <si>
    <t>второй год планового периода</t>
  </si>
  <si>
    <t>в том числе:</t>
  </si>
  <si>
    <t>Администрация                    Б-Улуйского сельсовета</t>
  </si>
  <si>
    <t>0501</t>
  </si>
  <si>
    <t>Обеспечение возмещения недополученных доходов организаций в связи с оказанием населению услуг бани по социально-ориентированным ценам</t>
  </si>
  <si>
    <t>0502</t>
  </si>
  <si>
    <t>Дезинфекция жилых домов</t>
  </si>
  <si>
    <t>Отчисления на капитальный ремонт многоквартирных жилых домов</t>
  </si>
  <si>
    <t>текущий финансовый год</t>
  </si>
  <si>
    <t>Увеличение площади муниципального жилого фонда</t>
  </si>
  <si>
    <t>Модернизация банно-прачечного комбината</t>
  </si>
  <si>
    <t>Снос ветхих и аварийных домов</t>
  </si>
  <si>
    <t>2.1.1.</t>
  </si>
  <si>
    <t>2.2.1.</t>
  </si>
  <si>
    <t>третий год планового периода</t>
  </si>
  <si>
    <t>тыс.руб.</t>
  </si>
  <si>
    <t xml:space="preserve">отчетный финансо-вый год </t>
  </si>
  <si>
    <t xml:space="preserve">Содержание и проведение ремонта в многоквартирных домах </t>
  </si>
  <si>
    <t>Проведение ремонта в муниципальном жилом фонде Большеулуйского сельсовета в порядке очередности</t>
  </si>
  <si>
    <t>Выполнение проектных и кадастровых работ, госэкспертиза, оценка</t>
  </si>
  <si>
    <t>0300000000</t>
  </si>
  <si>
    <t>0310083110</t>
  </si>
  <si>
    <t>0320083150</t>
  </si>
  <si>
    <t>Приобретение стройматериалов для ремонта муниципального жилого фонда</t>
  </si>
  <si>
    <t>Приложение № 2</t>
  </si>
  <si>
    <t>Ресурсное обеспечение и прогнозная оценка расходов на реализацию целей муниципальной программы Большеулуйского сельсовета с учетом источников финансирования, в том числе по уровням бюджетной системы</t>
  </si>
  <si>
    <t xml:space="preserve">Статус  </t>
  </si>
  <si>
    <t>Наименование  муниципальной программы, подпрограммы муниципальной программы</t>
  </si>
  <si>
    <t>Ответственный исполнитель, соисполнители</t>
  </si>
  <si>
    <t>Оценка расходов</t>
  </si>
  <si>
    <t>(тыс. руб.), годы</t>
  </si>
  <si>
    <t>Отчетный финансовый год</t>
  </si>
  <si>
    <t>Всего</t>
  </si>
  <si>
    <t>федеральный бюджет</t>
  </si>
  <si>
    <t>краевой бюджет</t>
  </si>
  <si>
    <t>внебюджетные источники</t>
  </si>
  <si>
    <t>бюджет Большеулуйского сельсовета</t>
  </si>
  <si>
    <t>юридические лица</t>
  </si>
  <si>
    <t>к муниципальной программе "Содержание и сохранение муниципального имущества</t>
  </si>
  <si>
    <t xml:space="preserve"> Большеулуйского сельсовета" на 2025 год и плановый период 2026 - 2028 годов"</t>
  </si>
  <si>
    <t> «Содержание и сохранение муниципального имущества Большеулуйского сельсовета»</t>
  </si>
  <si>
    <t>Содержание и сохранение жилищного фонда Большеулуйского сельсовета</t>
  </si>
  <si>
    <t>1.1.</t>
  </si>
  <si>
    <t>1.2.</t>
  </si>
  <si>
    <t>1.3.</t>
  </si>
  <si>
    <t>1.4.</t>
  </si>
  <si>
    <t>1.5.</t>
  </si>
  <si>
    <t>1.6.</t>
  </si>
  <si>
    <t>1.7.</t>
  </si>
  <si>
    <t>Мероприятие 2 Подпрограммы 1</t>
  </si>
  <si>
    <t>Прочие мероприятия по содержанию и сохранению муниципального имущества Большеулуйского сельсовета</t>
  </si>
  <si>
    <t>Мероприятие 1 Программы 2</t>
  </si>
  <si>
    <t>Мероприятия, связанные с оказанием населению услуг бани</t>
  </si>
  <si>
    <t>2.1.2.</t>
  </si>
  <si>
    <t>Мероприятие 2 Программы 2</t>
  </si>
  <si>
    <t>Мероприятие, направленное на подготовку документов по использованию муниципального имущества</t>
  </si>
  <si>
    <t>Подготовка документов для заключения концйессионного соглашения</t>
  </si>
  <si>
    <t>"Содержание и сохранение жилищного фонда  Большеулуйского сельсовета"</t>
  </si>
  <si>
    <t> «Прочие мероприятия по содержанию и сохранению муниципального имущества Большеулуйского сельсовета»</t>
  </si>
  <si>
    <t>Мероприятие 3 Подпрограммы 1</t>
  </si>
  <si>
    <t>0310083120</t>
  </si>
  <si>
    <t>0310083130</t>
  </si>
  <si>
    <t>0320083120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</si>
</sst>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2" fontId="2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49" fontId="0" fillId="0" borderId="0" xfId="0" applyNumberFormat="1"/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right"/>
    </xf>
    <xf numFmtId="0" fontId="0" fillId="3" borderId="0" xfId="0" applyFill="1"/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top"/>
    </xf>
    <xf numFmtId="49" fontId="6" fillId="3" borderId="6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/>
    </xf>
    <xf numFmtId="49" fontId="2" fillId="4" borderId="6" xfId="0" applyNumberFormat="1" applyFont="1" applyFill="1" applyBorder="1" applyAlignment="1">
      <alignment vertical="top"/>
    </xf>
    <xf numFmtId="49" fontId="6" fillId="4" borderId="6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/>
    </xf>
    <xf numFmtId="2" fontId="2" fillId="4" borderId="6" xfId="0" applyNumberFormat="1" applyFont="1" applyFill="1" applyBorder="1" applyAlignment="1">
      <alignment horizontal="center" vertical="top"/>
    </xf>
    <xf numFmtId="0" fontId="0" fillId="4" borderId="0" xfId="0" applyFill="1"/>
    <xf numFmtId="0" fontId="5" fillId="4" borderId="6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  <xf numFmtId="164" fontId="2" fillId="4" borderId="6" xfId="0" applyNumberFormat="1" applyFont="1" applyFill="1" applyBorder="1" applyAlignment="1">
      <alignment horizontal="center" vertical="top"/>
    </xf>
    <xf numFmtId="49" fontId="6" fillId="2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/>
    <xf numFmtId="0" fontId="2" fillId="2" borderId="6" xfId="0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0" fillId="0" borderId="0" xfId="0" applyFont="1"/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3" borderId="6" xfId="0" applyFont="1" applyFill="1" applyBorder="1" applyAlignment="1">
      <alignment vertical="top" wrapText="1"/>
    </xf>
    <xf numFmtId="49" fontId="2" fillId="3" borderId="6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5" fillId="3" borderId="6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workbookViewId="0">
      <selection activeCell="B4" sqref="B4:G4"/>
    </sheetView>
  </sheetViews>
  <sheetFormatPr defaultRowHeight="15" x14ac:dyDescent="0.25"/>
  <cols>
    <col min="1" max="1" width="15.85546875" customWidth="1"/>
    <col min="2" max="2" width="31.5703125" customWidth="1"/>
    <col min="3" max="3" width="20.7109375" customWidth="1"/>
    <col min="4" max="4" width="8" customWidth="1"/>
    <col min="5" max="5" width="7" style="12" customWidth="1"/>
    <col min="6" max="6" width="10.28515625" customWidth="1"/>
    <col min="7" max="7" width="7.28515625" customWidth="1"/>
    <col min="8" max="8" width="10.85546875" style="42" customWidth="1"/>
    <col min="9" max="9" width="10.85546875" style="21" customWidth="1"/>
    <col min="10" max="12" width="10.85546875" customWidth="1"/>
    <col min="13" max="13" width="11.7109375" customWidth="1"/>
  </cols>
  <sheetData>
    <row r="1" spans="1:13" x14ac:dyDescent="0.25">
      <c r="H1" s="72" t="s">
        <v>15</v>
      </c>
      <c r="I1" s="72"/>
      <c r="J1" s="72"/>
      <c r="K1" s="72"/>
      <c r="L1" s="72"/>
      <c r="M1" s="73"/>
    </row>
    <row r="2" spans="1:13" x14ac:dyDescent="0.25">
      <c r="B2" s="19"/>
      <c r="C2" s="1"/>
      <c r="D2" s="72" t="s">
        <v>60</v>
      </c>
      <c r="E2" s="72"/>
      <c r="F2" s="72"/>
      <c r="G2" s="72"/>
      <c r="H2" s="72"/>
      <c r="I2" s="72"/>
      <c r="J2" s="72"/>
      <c r="K2" s="72"/>
      <c r="L2" s="72"/>
      <c r="M2" s="72"/>
    </row>
    <row r="3" spans="1:13" x14ac:dyDescent="0.25">
      <c r="B3" s="1"/>
      <c r="C3" s="1"/>
      <c r="D3" s="1"/>
      <c r="E3" s="72" t="s">
        <v>61</v>
      </c>
      <c r="F3" s="72"/>
      <c r="G3" s="72"/>
      <c r="H3" s="72"/>
      <c r="I3" s="72"/>
      <c r="J3" s="72"/>
      <c r="K3" s="72"/>
      <c r="L3" s="72"/>
      <c r="M3" s="72"/>
    </row>
    <row r="4" spans="1:13" ht="43.5" customHeight="1" x14ac:dyDescent="0.25">
      <c r="B4" s="74" t="s">
        <v>17</v>
      </c>
      <c r="C4" s="74"/>
      <c r="D4" s="74"/>
      <c r="E4" s="74"/>
      <c r="F4" s="74"/>
      <c r="G4" s="74"/>
      <c r="H4" s="41"/>
      <c r="I4" s="20"/>
      <c r="J4" s="53"/>
      <c r="K4" s="53"/>
      <c r="L4" s="53"/>
      <c r="M4" s="53"/>
    </row>
    <row r="5" spans="1:13" ht="15.75" thickBot="1" x14ac:dyDescent="0.3"/>
    <row r="6" spans="1:13" ht="24" customHeight="1" x14ac:dyDescent="0.25">
      <c r="A6" s="67" t="s">
        <v>16</v>
      </c>
      <c r="B6" s="67" t="s">
        <v>0</v>
      </c>
      <c r="C6" s="67" t="s">
        <v>1</v>
      </c>
      <c r="D6" s="76" t="s">
        <v>2</v>
      </c>
      <c r="E6" s="77"/>
      <c r="F6" s="77"/>
      <c r="G6" s="78"/>
      <c r="H6" s="77" t="s">
        <v>3</v>
      </c>
      <c r="I6" s="77"/>
      <c r="J6" s="77"/>
      <c r="K6" s="77"/>
      <c r="L6" s="77"/>
      <c r="M6" s="82"/>
    </row>
    <row r="7" spans="1:13" ht="15.75" thickBot="1" x14ac:dyDescent="0.3">
      <c r="A7" s="75"/>
      <c r="B7" s="75"/>
      <c r="C7" s="75"/>
      <c r="D7" s="79"/>
      <c r="E7" s="80"/>
      <c r="F7" s="80"/>
      <c r="G7" s="81"/>
      <c r="H7" s="80" t="s">
        <v>37</v>
      </c>
      <c r="I7" s="80"/>
      <c r="J7" s="80"/>
      <c r="K7" s="80"/>
      <c r="L7" s="80"/>
      <c r="M7" s="83"/>
    </row>
    <row r="8" spans="1:13" ht="60.75" thickBot="1" x14ac:dyDescent="0.3">
      <c r="A8" s="75"/>
      <c r="B8" s="75"/>
      <c r="C8" s="75"/>
      <c r="D8" s="67" t="s">
        <v>4</v>
      </c>
      <c r="E8" s="13" t="s">
        <v>5</v>
      </c>
      <c r="F8" s="67" t="s">
        <v>7</v>
      </c>
      <c r="G8" s="67" t="s">
        <v>8</v>
      </c>
      <c r="H8" s="18" t="s">
        <v>38</v>
      </c>
      <c r="I8" s="22" t="s">
        <v>30</v>
      </c>
      <c r="J8" s="18" t="s">
        <v>21</v>
      </c>
      <c r="K8" s="18" t="s">
        <v>22</v>
      </c>
      <c r="L8" s="52" t="s">
        <v>36</v>
      </c>
      <c r="M8" s="67" t="s">
        <v>9</v>
      </c>
    </row>
    <row r="9" spans="1:13" ht="15.75" thickBot="1" x14ac:dyDescent="0.3">
      <c r="A9" s="68"/>
      <c r="B9" s="68"/>
      <c r="C9" s="68"/>
      <c r="D9" s="68"/>
      <c r="E9" s="14" t="s">
        <v>6</v>
      </c>
      <c r="F9" s="68"/>
      <c r="G9" s="68"/>
      <c r="H9" s="43">
        <v>2024</v>
      </c>
      <c r="I9" s="23">
        <v>2025</v>
      </c>
      <c r="J9" s="2">
        <v>2026</v>
      </c>
      <c r="K9" s="2">
        <v>2027</v>
      </c>
      <c r="L9" s="2">
        <v>2028</v>
      </c>
      <c r="M9" s="68"/>
    </row>
    <row r="10" spans="1:13" ht="54" customHeight="1" thickBot="1" x14ac:dyDescent="0.3">
      <c r="A10" s="69" t="s">
        <v>10</v>
      </c>
      <c r="B10" s="69" t="s">
        <v>62</v>
      </c>
      <c r="C10" s="6" t="s">
        <v>11</v>
      </c>
      <c r="D10" s="8">
        <v>807</v>
      </c>
      <c r="E10" s="16" t="s">
        <v>12</v>
      </c>
      <c r="F10" s="8" t="s">
        <v>12</v>
      </c>
      <c r="G10" s="8" t="s">
        <v>12</v>
      </c>
      <c r="H10" s="44">
        <f>H12+H13</f>
        <v>4808</v>
      </c>
      <c r="I10" s="35">
        <f t="shared" ref="I10:L10" si="0">I12+I13</f>
        <v>3915</v>
      </c>
      <c r="J10" s="44">
        <f t="shared" si="0"/>
        <v>2440</v>
      </c>
      <c r="K10" s="44">
        <f t="shared" si="0"/>
        <v>2440</v>
      </c>
      <c r="L10" s="44">
        <f t="shared" si="0"/>
        <v>2440</v>
      </c>
      <c r="M10" s="24">
        <f>H10+I10+L10+J10+K10</f>
        <v>16043</v>
      </c>
    </row>
    <row r="11" spans="1:13" ht="27.75" customHeight="1" thickBot="1" x14ac:dyDescent="0.3">
      <c r="A11" s="70"/>
      <c r="B11" s="70"/>
      <c r="C11" s="6" t="s">
        <v>13</v>
      </c>
      <c r="D11" s="8"/>
      <c r="E11" s="10"/>
      <c r="F11" s="8"/>
      <c r="G11" s="8"/>
      <c r="H11" s="44"/>
      <c r="I11" s="35"/>
      <c r="J11" s="44"/>
      <c r="K11" s="44"/>
      <c r="L11" s="44"/>
      <c r="M11" s="24"/>
    </row>
    <row r="12" spans="1:13" ht="24.75" thickBot="1" x14ac:dyDescent="0.3">
      <c r="A12" s="70"/>
      <c r="B12" s="70"/>
      <c r="C12" s="9" t="s">
        <v>24</v>
      </c>
      <c r="D12" s="7">
        <v>807</v>
      </c>
      <c r="E12" s="10" t="s">
        <v>12</v>
      </c>
      <c r="F12" s="17" t="s">
        <v>42</v>
      </c>
      <c r="G12" s="8" t="s">
        <v>12</v>
      </c>
      <c r="H12" s="44">
        <f>H16+H61</f>
        <v>4808</v>
      </c>
      <c r="I12" s="35">
        <f>I16+I61</f>
        <v>3915</v>
      </c>
      <c r="J12" s="44">
        <f>J16+J61</f>
        <v>2440</v>
      </c>
      <c r="K12" s="44">
        <f>K16+K61</f>
        <v>2440</v>
      </c>
      <c r="L12" s="44">
        <f>L16+L61</f>
        <v>2440</v>
      </c>
      <c r="M12" s="44">
        <f>M20+M65+M78</f>
        <v>15153</v>
      </c>
    </row>
    <row r="13" spans="1:13" ht="15.75" thickBot="1" x14ac:dyDescent="0.3">
      <c r="A13" s="71"/>
      <c r="B13" s="71"/>
      <c r="C13" s="6"/>
      <c r="D13" s="7"/>
      <c r="E13" s="10"/>
      <c r="F13" s="8"/>
      <c r="G13" s="8"/>
      <c r="H13" s="44"/>
      <c r="I13" s="25"/>
      <c r="J13" s="44"/>
      <c r="K13" s="44"/>
      <c r="L13" s="44"/>
      <c r="M13" s="24"/>
    </row>
    <row r="14" spans="1:13" s="33" customFormat="1" ht="33" customHeight="1" thickBot="1" x14ac:dyDescent="0.3">
      <c r="A14" s="64" t="s">
        <v>14</v>
      </c>
      <c r="B14" s="64" t="s">
        <v>63</v>
      </c>
      <c r="C14" s="54" t="s">
        <v>19</v>
      </c>
      <c r="D14" s="23"/>
      <c r="E14" s="55"/>
      <c r="F14" s="26"/>
      <c r="G14" s="56"/>
      <c r="H14" s="35">
        <f>H16+H17</f>
        <v>4358</v>
      </c>
      <c r="I14" s="35">
        <f>I16+I17</f>
        <v>3340</v>
      </c>
      <c r="J14" s="35">
        <f>J16+J17</f>
        <v>2140</v>
      </c>
      <c r="K14" s="35">
        <f>K16+K17</f>
        <v>2140</v>
      </c>
      <c r="L14" s="35">
        <f>L16+L17</f>
        <v>2140</v>
      </c>
      <c r="M14" s="35">
        <f>H14+I14+L14+J14+K14</f>
        <v>14118</v>
      </c>
    </row>
    <row r="15" spans="1:13" s="33" customFormat="1" ht="23.25" customHeight="1" thickBot="1" x14ac:dyDescent="0.3">
      <c r="A15" s="65"/>
      <c r="B15" s="65"/>
      <c r="C15" s="54" t="s">
        <v>13</v>
      </c>
      <c r="D15" s="23"/>
      <c r="E15" s="55"/>
      <c r="F15" s="56"/>
      <c r="G15" s="56"/>
      <c r="H15" s="35"/>
      <c r="I15" s="35"/>
      <c r="J15" s="35"/>
      <c r="K15" s="35"/>
      <c r="L15" s="35"/>
      <c r="M15" s="35"/>
    </row>
    <row r="16" spans="1:13" s="33" customFormat="1" ht="24.75" thickBot="1" x14ac:dyDescent="0.3">
      <c r="A16" s="65"/>
      <c r="B16" s="65"/>
      <c r="C16" s="57" t="s">
        <v>24</v>
      </c>
      <c r="D16" s="23">
        <v>807</v>
      </c>
      <c r="E16" s="55" t="s">
        <v>25</v>
      </c>
      <c r="F16" s="26" t="s">
        <v>43</v>
      </c>
      <c r="G16" s="56">
        <v>244</v>
      </c>
      <c r="H16" s="35">
        <f>H20+H57+H53</f>
        <v>4358</v>
      </c>
      <c r="I16" s="35">
        <f>I20+I57+I53</f>
        <v>3340</v>
      </c>
      <c r="J16" s="35">
        <f>J20+J57+J53</f>
        <v>2140</v>
      </c>
      <c r="K16" s="35">
        <f>K20+K57+K53</f>
        <v>2140</v>
      </c>
      <c r="L16" s="35">
        <f>L20+L57+L53</f>
        <v>2140</v>
      </c>
      <c r="M16" s="35">
        <f>H16+I16+L16+J16+K16</f>
        <v>14118</v>
      </c>
    </row>
    <row r="17" spans="1:13" s="33" customFormat="1" ht="19.5" customHeight="1" thickBot="1" x14ac:dyDescent="0.3">
      <c r="A17" s="66"/>
      <c r="B17" s="66"/>
      <c r="C17" s="54"/>
      <c r="D17" s="23"/>
      <c r="E17" s="55"/>
      <c r="F17" s="56"/>
      <c r="G17" s="56"/>
      <c r="H17" s="56"/>
      <c r="I17" s="35"/>
      <c r="J17" s="35"/>
      <c r="K17" s="35"/>
      <c r="L17" s="35"/>
      <c r="M17" s="35"/>
    </row>
    <row r="18" spans="1:13" s="33" customFormat="1" ht="33" customHeight="1" thickBot="1" x14ac:dyDescent="0.3">
      <c r="A18" s="61" t="s">
        <v>18</v>
      </c>
      <c r="B18" s="61" t="s">
        <v>63</v>
      </c>
      <c r="C18" s="27" t="s">
        <v>19</v>
      </c>
      <c r="D18" s="28"/>
      <c r="E18" s="29"/>
      <c r="F18" s="30"/>
      <c r="G18" s="31"/>
      <c r="H18" s="32">
        <f>H20+H21</f>
        <v>4168</v>
      </c>
      <c r="I18" s="35">
        <f>I20+I21</f>
        <v>2940</v>
      </c>
      <c r="J18" s="32">
        <f>J20+J21</f>
        <v>2040</v>
      </c>
      <c r="K18" s="32">
        <f>K20+K21</f>
        <v>2040</v>
      </c>
      <c r="L18" s="32">
        <f>L20+L21</f>
        <v>2040</v>
      </c>
      <c r="M18" s="32">
        <f>H18+I18+L18+J18+K18</f>
        <v>13228</v>
      </c>
    </row>
    <row r="19" spans="1:13" s="33" customFormat="1" ht="23.25" customHeight="1" thickBot="1" x14ac:dyDescent="0.3">
      <c r="A19" s="62"/>
      <c r="B19" s="62"/>
      <c r="C19" s="27" t="s">
        <v>13</v>
      </c>
      <c r="D19" s="28"/>
      <c r="E19" s="29"/>
      <c r="F19" s="31"/>
      <c r="G19" s="31"/>
      <c r="H19" s="32"/>
      <c r="I19" s="35"/>
      <c r="J19" s="32"/>
      <c r="K19" s="32"/>
      <c r="L19" s="32"/>
      <c r="M19" s="32"/>
    </row>
    <row r="20" spans="1:13" s="33" customFormat="1" ht="24.75" thickBot="1" x14ac:dyDescent="0.3">
      <c r="A20" s="62"/>
      <c r="B20" s="62"/>
      <c r="C20" s="34" t="s">
        <v>24</v>
      </c>
      <c r="D20" s="28">
        <v>807</v>
      </c>
      <c r="E20" s="29" t="s">
        <v>25</v>
      </c>
      <c r="F20" s="30" t="s">
        <v>43</v>
      </c>
      <c r="G20" s="31">
        <v>244</v>
      </c>
      <c r="H20" s="32">
        <f>H25+H29+H33+H37+H41+H45+H49</f>
        <v>4168</v>
      </c>
      <c r="I20" s="35">
        <f>I25+I29+I33+I37+I41+I45+I49</f>
        <v>2940</v>
      </c>
      <c r="J20" s="32">
        <f t="shared" ref="J20:L20" si="1">J25+J29+J33+J37+J41+J45+J49</f>
        <v>2040</v>
      </c>
      <c r="K20" s="32">
        <f t="shared" si="1"/>
        <v>2040</v>
      </c>
      <c r="L20" s="32">
        <f t="shared" si="1"/>
        <v>2040</v>
      </c>
      <c r="M20" s="32">
        <f>H20+I20+L20+J20+K20</f>
        <v>13228</v>
      </c>
    </row>
    <row r="21" spans="1:13" s="33" customFormat="1" ht="19.5" customHeight="1" thickBot="1" x14ac:dyDescent="0.3">
      <c r="A21" s="63"/>
      <c r="B21" s="63"/>
      <c r="C21" s="27"/>
      <c r="D21" s="28"/>
      <c r="E21" s="29"/>
      <c r="F21" s="31"/>
      <c r="G21" s="31"/>
      <c r="H21" s="31"/>
      <c r="I21" s="35"/>
      <c r="J21" s="32"/>
      <c r="K21" s="32"/>
      <c r="L21" s="32"/>
      <c r="M21" s="32"/>
    </row>
    <row r="22" spans="1:13" ht="19.5" customHeight="1" thickBot="1" x14ac:dyDescent="0.3">
      <c r="A22" s="51"/>
      <c r="B22" s="51" t="s">
        <v>23</v>
      </c>
      <c r="C22" s="3"/>
      <c r="D22" s="2"/>
      <c r="E22" s="15"/>
      <c r="F22" s="4"/>
      <c r="G22" s="4"/>
      <c r="H22" s="45"/>
      <c r="I22" s="35"/>
      <c r="J22" s="45"/>
      <c r="K22" s="5"/>
      <c r="L22" s="5"/>
      <c r="M22" s="24"/>
    </row>
    <row r="23" spans="1:13" ht="33" customHeight="1" thickBot="1" x14ac:dyDescent="0.3">
      <c r="A23" s="58" t="s">
        <v>64</v>
      </c>
      <c r="B23" s="58" t="s">
        <v>39</v>
      </c>
      <c r="C23" s="3" t="s">
        <v>19</v>
      </c>
      <c r="D23" s="2"/>
      <c r="E23" s="15"/>
      <c r="F23" s="17"/>
      <c r="G23" s="4"/>
      <c r="H23" s="46">
        <f>H25+H26</f>
        <v>376</v>
      </c>
      <c r="I23" s="37">
        <f>I25+I26</f>
        <v>400</v>
      </c>
      <c r="J23" s="46">
        <f>J25+J26</f>
        <v>300</v>
      </c>
      <c r="K23" s="36">
        <f>K25+K26</f>
        <v>300</v>
      </c>
      <c r="L23" s="36">
        <f>L25+L26</f>
        <v>300</v>
      </c>
      <c r="M23" s="24">
        <f>H23+I23+L23+J23+K23</f>
        <v>1676</v>
      </c>
    </row>
    <row r="24" spans="1:13" ht="23.25" customHeight="1" thickBot="1" x14ac:dyDescent="0.3">
      <c r="A24" s="59"/>
      <c r="B24" s="59"/>
      <c r="C24" s="3" t="s">
        <v>13</v>
      </c>
      <c r="D24" s="2"/>
      <c r="E24" s="15"/>
      <c r="F24" s="4"/>
      <c r="G24" s="4"/>
      <c r="H24" s="45"/>
      <c r="I24" s="37"/>
      <c r="J24" s="46"/>
      <c r="K24" s="36"/>
      <c r="L24" s="36"/>
      <c r="M24" s="24"/>
    </row>
    <row r="25" spans="1:13" ht="24.75" thickBot="1" x14ac:dyDescent="0.3">
      <c r="A25" s="59"/>
      <c r="B25" s="59"/>
      <c r="C25" s="11" t="s">
        <v>24</v>
      </c>
      <c r="D25" s="2">
        <v>807</v>
      </c>
      <c r="E25" s="15" t="s">
        <v>25</v>
      </c>
      <c r="F25" s="39" t="s">
        <v>43</v>
      </c>
      <c r="G25" s="4">
        <v>244</v>
      </c>
      <c r="H25" s="46">
        <v>376</v>
      </c>
      <c r="I25" s="37">
        <v>400</v>
      </c>
      <c r="J25" s="46">
        <v>300</v>
      </c>
      <c r="K25" s="36">
        <v>300</v>
      </c>
      <c r="L25" s="36">
        <v>300</v>
      </c>
      <c r="M25" s="24">
        <f>H25+I25+L25+J25+K25</f>
        <v>1676</v>
      </c>
    </row>
    <row r="26" spans="1:13" ht="19.5" customHeight="1" thickBot="1" x14ac:dyDescent="0.3">
      <c r="A26" s="60"/>
      <c r="B26" s="60"/>
      <c r="C26" s="3"/>
      <c r="D26" s="2"/>
      <c r="E26" s="15" t="s">
        <v>12</v>
      </c>
      <c r="F26" s="4" t="s">
        <v>12</v>
      </c>
      <c r="G26" s="4" t="s">
        <v>12</v>
      </c>
      <c r="H26" s="46"/>
      <c r="I26" s="37"/>
      <c r="J26" s="46"/>
      <c r="K26" s="36"/>
      <c r="L26" s="36"/>
      <c r="M26" s="24"/>
    </row>
    <row r="27" spans="1:13" ht="33" customHeight="1" thickBot="1" x14ac:dyDescent="0.3">
      <c r="A27" s="58" t="s">
        <v>65</v>
      </c>
      <c r="B27" s="58" t="s">
        <v>40</v>
      </c>
      <c r="C27" s="3" t="s">
        <v>19</v>
      </c>
      <c r="D27" s="2"/>
      <c r="E27" s="15"/>
      <c r="F27" s="17"/>
      <c r="G27" s="4"/>
      <c r="H27" s="46">
        <f>H29+H30</f>
        <v>1552</v>
      </c>
      <c r="I27" s="37">
        <f>I29+I30</f>
        <v>2000</v>
      </c>
      <c r="J27" s="46">
        <f>J29+J30</f>
        <v>500</v>
      </c>
      <c r="K27" s="46">
        <f>K29+K30</f>
        <v>500</v>
      </c>
      <c r="L27" s="46">
        <f>L29+L30</f>
        <v>500</v>
      </c>
      <c r="M27" s="24">
        <f>H27+I27+L27+J27+K27</f>
        <v>5052</v>
      </c>
    </row>
    <row r="28" spans="1:13" ht="23.25" customHeight="1" thickBot="1" x14ac:dyDescent="0.3">
      <c r="A28" s="59"/>
      <c r="B28" s="59"/>
      <c r="C28" s="3" t="s">
        <v>13</v>
      </c>
      <c r="D28" s="2"/>
      <c r="E28" s="15"/>
      <c r="F28" s="4"/>
      <c r="G28" s="4"/>
      <c r="H28" s="46"/>
      <c r="I28" s="37"/>
      <c r="J28" s="46"/>
      <c r="K28" s="36"/>
      <c r="L28" s="36"/>
      <c r="M28" s="24"/>
    </row>
    <row r="29" spans="1:13" ht="24.75" thickBot="1" x14ac:dyDescent="0.3">
      <c r="A29" s="59"/>
      <c r="B29" s="59"/>
      <c r="C29" s="11" t="s">
        <v>24</v>
      </c>
      <c r="D29" s="2">
        <v>807</v>
      </c>
      <c r="E29" s="15" t="s">
        <v>25</v>
      </c>
      <c r="F29" s="39" t="s">
        <v>43</v>
      </c>
      <c r="G29" s="4">
        <v>244</v>
      </c>
      <c r="H29" s="46">
        <v>1552</v>
      </c>
      <c r="I29" s="37">
        <v>2000</v>
      </c>
      <c r="J29" s="46">
        <v>500</v>
      </c>
      <c r="K29" s="36">
        <v>500</v>
      </c>
      <c r="L29" s="36">
        <v>500</v>
      </c>
      <c r="M29" s="24">
        <f>H29+I29+L29+J29+K29</f>
        <v>5052</v>
      </c>
    </row>
    <row r="30" spans="1:13" ht="15.75" thickBot="1" x14ac:dyDescent="0.3">
      <c r="A30" s="60"/>
      <c r="B30" s="60"/>
      <c r="C30" s="3"/>
      <c r="D30" s="2"/>
      <c r="E30" s="15" t="s">
        <v>12</v>
      </c>
      <c r="F30" s="4" t="s">
        <v>12</v>
      </c>
      <c r="G30" s="4" t="s">
        <v>12</v>
      </c>
      <c r="H30" s="46"/>
      <c r="I30" s="37"/>
      <c r="J30" s="46"/>
      <c r="K30" s="36"/>
      <c r="L30" s="36"/>
      <c r="M30" s="24"/>
    </row>
    <row r="31" spans="1:13" ht="33" customHeight="1" thickBot="1" x14ac:dyDescent="0.3">
      <c r="A31" s="58" t="s">
        <v>66</v>
      </c>
      <c r="B31" s="58" t="s">
        <v>28</v>
      </c>
      <c r="C31" s="3" t="s">
        <v>19</v>
      </c>
      <c r="D31" s="2"/>
      <c r="E31" s="15"/>
      <c r="F31" s="17"/>
      <c r="G31" s="4"/>
      <c r="H31" s="46">
        <f>H33+H34</f>
        <v>10</v>
      </c>
      <c r="I31" s="37">
        <f>I33+I34</f>
        <v>10</v>
      </c>
      <c r="J31" s="46">
        <f>J33+J34</f>
        <v>10</v>
      </c>
      <c r="K31" s="36">
        <f>K33+K34</f>
        <v>10</v>
      </c>
      <c r="L31" s="36">
        <f>L33+L34</f>
        <v>10</v>
      </c>
      <c r="M31" s="24">
        <f>H31+I31+L31+J31+K31</f>
        <v>50</v>
      </c>
    </row>
    <row r="32" spans="1:13" ht="23.25" customHeight="1" thickBot="1" x14ac:dyDescent="0.3">
      <c r="A32" s="59"/>
      <c r="B32" s="59"/>
      <c r="C32" s="3" t="s">
        <v>13</v>
      </c>
      <c r="D32" s="2"/>
      <c r="E32" s="15"/>
      <c r="F32" s="4"/>
      <c r="G32" s="4"/>
      <c r="H32" s="46"/>
      <c r="I32" s="37"/>
      <c r="J32" s="46"/>
      <c r="K32" s="36"/>
      <c r="L32" s="36"/>
      <c r="M32" s="24"/>
    </row>
    <row r="33" spans="1:13" ht="24.75" thickBot="1" x14ac:dyDescent="0.3">
      <c r="A33" s="59"/>
      <c r="B33" s="59"/>
      <c r="C33" s="11" t="s">
        <v>24</v>
      </c>
      <c r="D33" s="2">
        <v>807</v>
      </c>
      <c r="E33" s="15" t="s">
        <v>25</v>
      </c>
      <c r="F33" s="39" t="s">
        <v>43</v>
      </c>
      <c r="G33" s="4">
        <v>244</v>
      </c>
      <c r="H33" s="46">
        <v>10</v>
      </c>
      <c r="I33" s="37">
        <v>10</v>
      </c>
      <c r="J33" s="46">
        <v>10</v>
      </c>
      <c r="K33" s="36">
        <v>10</v>
      </c>
      <c r="L33" s="36">
        <v>10</v>
      </c>
      <c r="M33" s="24">
        <f>H33+I33+L33+J33+K33</f>
        <v>50</v>
      </c>
    </row>
    <row r="34" spans="1:13" ht="16.5" customHeight="1" thickBot="1" x14ac:dyDescent="0.3">
      <c r="A34" s="60"/>
      <c r="B34" s="60"/>
      <c r="C34" s="3"/>
      <c r="D34" s="2"/>
      <c r="E34" s="15" t="s">
        <v>12</v>
      </c>
      <c r="F34" s="4" t="s">
        <v>12</v>
      </c>
      <c r="G34" s="4" t="s">
        <v>12</v>
      </c>
      <c r="H34" s="46"/>
      <c r="I34" s="37"/>
      <c r="J34" s="46"/>
      <c r="K34" s="36"/>
      <c r="L34" s="36"/>
      <c r="M34" s="24"/>
    </row>
    <row r="35" spans="1:13" ht="33" customHeight="1" thickBot="1" x14ac:dyDescent="0.3">
      <c r="A35" s="58" t="s">
        <v>67</v>
      </c>
      <c r="B35" s="58" t="s">
        <v>29</v>
      </c>
      <c r="C35" s="3" t="s">
        <v>19</v>
      </c>
      <c r="D35" s="2"/>
      <c r="E35" s="15"/>
      <c r="F35" s="39"/>
      <c r="G35" s="4"/>
      <c r="H35" s="46">
        <f>H37+H38</f>
        <v>30</v>
      </c>
      <c r="I35" s="37">
        <f>I37+I38</f>
        <v>30</v>
      </c>
      <c r="J35" s="46">
        <f>J37+J38</f>
        <v>30</v>
      </c>
      <c r="K35" s="40">
        <f>K37+K38</f>
        <v>30</v>
      </c>
      <c r="L35" s="40">
        <f>L37+L38</f>
        <v>30</v>
      </c>
      <c r="M35" s="24">
        <f>H35+I35+L35+J35+K35</f>
        <v>150</v>
      </c>
    </row>
    <row r="36" spans="1:13" ht="23.25" customHeight="1" thickBot="1" x14ac:dyDescent="0.3">
      <c r="A36" s="59"/>
      <c r="B36" s="59"/>
      <c r="C36" s="3" t="s">
        <v>13</v>
      </c>
      <c r="D36" s="2"/>
      <c r="E36" s="15"/>
      <c r="F36" s="4"/>
      <c r="G36" s="4"/>
      <c r="H36" s="46"/>
      <c r="I36" s="37"/>
      <c r="J36" s="46"/>
      <c r="K36" s="36"/>
      <c r="L36" s="36"/>
      <c r="M36" s="24"/>
    </row>
    <row r="37" spans="1:13" ht="24.75" thickBot="1" x14ac:dyDescent="0.3">
      <c r="A37" s="59"/>
      <c r="B37" s="59"/>
      <c r="C37" s="11" t="s">
        <v>24</v>
      </c>
      <c r="D37" s="2">
        <v>807</v>
      </c>
      <c r="E37" s="15" t="s">
        <v>25</v>
      </c>
      <c r="F37" s="39" t="s">
        <v>43</v>
      </c>
      <c r="G37" s="4">
        <v>244</v>
      </c>
      <c r="H37" s="46">
        <v>30</v>
      </c>
      <c r="I37" s="37">
        <v>30</v>
      </c>
      <c r="J37" s="46">
        <v>30</v>
      </c>
      <c r="K37" s="36">
        <v>30</v>
      </c>
      <c r="L37" s="36">
        <v>30</v>
      </c>
      <c r="M37" s="24">
        <f>H37+I37+L37+J37+K37</f>
        <v>150</v>
      </c>
    </row>
    <row r="38" spans="1:13" ht="16.5" customHeight="1" thickBot="1" x14ac:dyDescent="0.3">
      <c r="A38" s="60"/>
      <c r="B38" s="60"/>
      <c r="C38" s="3"/>
      <c r="D38" s="2"/>
      <c r="E38" s="15" t="s">
        <v>12</v>
      </c>
      <c r="F38" s="4" t="s">
        <v>12</v>
      </c>
      <c r="G38" s="4" t="s">
        <v>12</v>
      </c>
      <c r="H38" s="46"/>
      <c r="I38" s="37"/>
      <c r="J38" s="46"/>
      <c r="K38" s="36"/>
      <c r="L38" s="36"/>
      <c r="M38" s="24"/>
    </row>
    <row r="39" spans="1:13" ht="33" customHeight="1" thickBot="1" x14ac:dyDescent="0.3">
      <c r="A39" s="58" t="s">
        <v>68</v>
      </c>
      <c r="B39" s="58" t="s">
        <v>31</v>
      </c>
      <c r="C39" s="3" t="s">
        <v>19</v>
      </c>
      <c r="D39" s="2"/>
      <c r="E39" s="15"/>
      <c r="F39" s="17"/>
      <c r="G39" s="4"/>
      <c r="H39" s="46">
        <f>H41+H42</f>
        <v>2000</v>
      </c>
      <c r="I39" s="37">
        <f>I41+I42</f>
        <v>0</v>
      </c>
      <c r="J39" s="46">
        <f>J41+J42</f>
        <v>1000</v>
      </c>
      <c r="K39" s="46">
        <f>K41+K42</f>
        <v>1000</v>
      </c>
      <c r="L39" s="46">
        <f>L41+L42</f>
        <v>1000</v>
      </c>
      <c r="M39" s="24">
        <f>H39+I39+L39+J39+K39</f>
        <v>5000</v>
      </c>
    </row>
    <row r="40" spans="1:13" ht="23.25" customHeight="1" thickBot="1" x14ac:dyDescent="0.3">
      <c r="A40" s="59"/>
      <c r="B40" s="59"/>
      <c r="C40" s="3" t="s">
        <v>13</v>
      </c>
      <c r="D40" s="2"/>
      <c r="E40" s="15"/>
      <c r="F40" s="4"/>
      <c r="G40" s="4"/>
      <c r="H40" s="46"/>
      <c r="I40" s="37"/>
      <c r="J40" s="46"/>
      <c r="K40" s="36"/>
      <c r="L40" s="36"/>
      <c r="M40" s="24"/>
    </row>
    <row r="41" spans="1:13" ht="24.75" thickBot="1" x14ac:dyDescent="0.3">
      <c r="A41" s="59"/>
      <c r="B41" s="59"/>
      <c r="C41" s="11" t="s">
        <v>24</v>
      </c>
      <c r="D41" s="2">
        <v>807</v>
      </c>
      <c r="E41" s="15" t="s">
        <v>25</v>
      </c>
      <c r="F41" s="39" t="s">
        <v>43</v>
      </c>
      <c r="G41" s="4">
        <v>412</v>
      </c>
      <c r="H41" s="46">
        <v>2000</v>
      </c>
      <c r="I41" s="37">
        <v>0</v>
      </c>
      <c r="J41" s="46">
        <v>1000</v>
      </c>
      <c r="K41" s="36">
        <v>1000</v>
      </c>
      <c r="L41" s="36">
        <v>1000</v>
      </c>
      <c r="M41" s="24">
        <f>H41+I41+L41+J41+K41</f>
        <v>5000</v>
      </c>
    </row>
    <row r="42" spans="1:13" ht="16.5" customHeight="1" thickBot="1" x14ac:dyDescent="0.3">
      <c r="A42" s="60"/>
      <c r="B42" s="60"/>
      <c r="C42" s="3"/>
      <c r="D42" s="2"/>
      <c r="E42" s="15" t="s">
        <v>12</v>
      </c>
      <c r="F42" s="4" t="s">
        <v>12</v>
      </c>
      <c r="G42" s="4" t="s">
        <v>12</v>
      </c>
      <c r="H42" s="45"/>
      <c r="I42" s="35"/>
      <c r="J42" s="45"/>
      <c r="K42" s="5"/>
      <c r="L42" s="5"/>
      <c r="M42" s="24"/>
    </row>
    <row r="43" spans="1:13" ht="33" customHeight="1" thickBot="1" x14ac:dyDescent="0.3">
      <c r="A43" s="58" t="s">
        <v>69</v>
      </c>
      <c r="B43" s="58" t="s">
        <v>33</v>
      </c>
      <c r="C43" s="3" t="s">
        <v>19</v>
      </c>
      <c r="D43" s="2"/>
      <c r="E43" s="15"/>
      <c r="F43" s="17"/>
      <c r="G43" s="4"/>
      <c r="H43" s="46">
        <f>H45+H46</f>
        <v>100</v>
      </c>
      <c r="I43" s="37">
        <f>I45+I46</f>
        <v>500</v>
      </c>
      <c r="J43" s="46">
        <f>J45+J46</f>
        <v>100</v>
      </c>
      <c r="K43" s="40">
        <f>K45+K46</f>
        <v>100</v>
      </c>
      <c r="L43" s="40">
        <f>L45+L46</f>
        <v>100</v>
      </c>
      <c r="M43" s="24">
        <f>H43+I43+L43+J43+K43</f>
        <v>900</v>
      </c>
    </row>
    <row r="44" spans="1:13" ht="23.25" customHeight="1" thickBot="1" x14ac:dyDescent="0.3">
      <c r="A44" s="59"/>
      <c r="B44" s="59"/>
      <c r="C44" s="3" t="s">
        <v>13</v>
      </c>
      <c r="D44" s="2"/>
      <c r="E44" s="15"/>
      <c r="F44" s="4"/>
      <c r="G44" s="4"/>
      <c r="H44" s="46"/>
      <c r="I44" s="37"/>
      <c r="J44" s="46"/>
      <c r="K44" s="36"/>
      <c r="L44" s="36"/>
      <c r="M44" s="24"/>
    </row>
    <row r="45" spans="1:13" ht="24.75" thickBot="1" x14ac:dyDescent="0.3">
      <c r="A45" s="59"/>
      <c r="B45" s="59"/>
      <c r="C45" s="11" t="s">
        <v>24</v>
      </c>
      <c r="D45" s="2">
        <v>807</v>
      </c>
      <c r="E45" s="15" t="s">
        <v>25</v>
      </c>
      <c r="F45" s="39" t="s">
        <v>43</v>
      </c>
      <c r="G45" s="4">
        <v>244</v>
      </c>
      <c r="H45" s="46">
        <v>100</v>
      </c>
      <c r="I45" s="37">
        <v>500</v>
      </c>
      <c r="J45" s="46">
        <v>100</v>
      </c>
      <c r="K45" s="36">
        <v>100</v>
      </c>
      <c r="L45" s="36">
        <v>100</v>
      </c>
      <c r="M45" s="24">
        <f>H45+I45+L45+J45+K45</f>
        <v>900</v>
      </c>
    </row>
    <row r="46" spans="1:13" ht="16.5" customHeight="1" thickBot="1" x14ac:dyDescent="0.3">
      <c r="A46" s="60"/>
      <c r="B46" s="60"/>
      <c r="C46" s="3"/>
      <c r="D46" s="2"/>
      <c r="E46" s="15" t="s">
        <v>12</v>
      </c>
      <c r="F46" s="4" t="s">
        <v>12</v>
      </c>
      <c r="G46" s="4" t="s">
        <v>12</v>
      </c>
      <c r="H46" s="45"/>
      <c r="I46" s="35"/>
      <c r="J46" s="45"/>
      <c r="K46" s="5"/>
      <c r="L46" s="5"/>
      <c r="M46" s="24"/>
    </row>
    <row r="47" spans="1:13" ht="33" customHeight="1" thickBot="1" x14ac:dyDescent="0.3">
      <c r="A47" s="58" t="s">
        <v>70</v>
      </c>
      <c r="B47" s="58" t="s">
        <v>45</v>
      </c>
      <c r="C47" s="3" t="s">
        <v>19</v>
      </c>
      <c r="D47" s="2"/>
      <c r="E47" s="15"/>
      <c r="F47" s="17"/>
      <c r="G47" s="4"/>
      <c r="H47" s="46">
        <f>H49+H50</f>
        <v>100</v>
      </c>
      <c r="I47" s="37">
        <f>I49+I50</f>
        <v>0</v>
      </c>
      <c r="J47" s="46">
        <f>J49+J50</f>
        <v>100</v>
      </c>
      <c r="K47" s="40">
        <f>K49+K50</f>
        <v>100</v>
      </c>
      <c r="L47" s="40">
        <f>L49+L50</f>
        <v>100</v>
      </c>
      <c r="M47" s="24">
        <f>H47+I47+L47+J47+K47</f>
        <v>400</v>
      </c>
    </row>
    <row r="48" spans="1:13" ht="23.25" customHeight="1" thickBot="1" x14ac:dyDescent="0.3">
      <c r="A48" s="59"/>
      <c r="B48" s="59"/>
      <c r="C48" s="3" t="s">
        <v>13</v>
      </c>
      <c r="D48" s="2"/>
      <c r="E48" s="15"/>
      <c r="F48" s="4"/>
      <c r="G48" s="4"/>
      <c r="H48" s="46"/>
      <c r="I48" s="37"/>
      <c r="J48" s="46"/>
      <c r="K48" s="36"/>
      <c r="L48" s="36"/>
      <c r="M48" s="24"/>
    </row>
    <row r="49" spans="1:13" ht="24.75" thickBot="1" x14ac:dyDescent="0.3">
      <c r="A49" s="59"/>
      <c r="B49" s="59"/>
      <c r="C49" s="11" t="s">
        <v>24</v>
      </c>
      <c r="D49" s="2">
        <v>807</v>
      </c>
      <c r="E49" s="15" t="s">
        <v>25</v>
      </c>
      <c r="F49" s="39" t="s">
        <v>43</v>
      </c>
      <c r="G49" s="4">
        <v>244</v>
      </c>
      <c r="H49" s="46">
        <v>100</v>
      </c>
      <c r="I49" s="37">
        <v>0</v>
      </c>
      <c r="J49" s="46">
        <v>100</v>
      </c>
      <c r="K49" s="36">
        <v>100</v>
      </c>
      <c r="L49" s="36">
        <v>100</v>
      </c>
      <c r="M49" s="24">
        <f>H49+I49+L49+J49+K49</f>
        <v>400</v>
      </c>
    </row>
    <row r="50" spans="1:13" ht="16.5" customHeight="1" thickBot="1" x14ac:dyDescent="0.3">
      <c r="A50" s="60"/>
      <c r="B50" s="60"/>
      <c r="C50" s="3"/>
      <c r="D50" s="2"/>
      <c r="E50" s="15" t="s">
        <v>12</v>
      </c>
      <c r="F50" s="4" t="s">
        <v>12</v>
      </c>
      <c r="G50" s="4" t="s">
        <v>12</v>
      </c>
      <c r="H50" s="45"/>
      <c r="I50" s="35"/>
      <c r="J50" s="45"/>
      <c r="K50" s="5"/>
      <c r="L50" s="5"/>
      <c r="M50" s="24"/>
    </row>
    <row r="51" spans="1:13" s="33" customFormat="1" ht="33" customHeight="1" thickBot="1" x14ac:dyDescent="0.3">
      <c r="A51" s="61" t="s">
        <v>71</v>
      </c>
      <c r="B51" s="61" t="s">
        <v>74</v>
      </c>
      <c r="C51" s="27" t="s">
        <v>19</v>
      </c>
      <c r="D51" s="28"/>
      <c r="E51" s="29"/>
      <c r="F51" s="30"/>
      <c r="G51" s="31"/>
      <c r="H51" s="38">
        <f>H53+H54</f>
        <v>0</v>
      </c>
      <c r="I51" s="37">
        <f>I53+I54</f>
        <v>300</v>
      </c>
      <c r="J51" s="38">
        <f>J53+J54</f>
        <v>0</v>
      </c>
      <c r="K51" s="38">
        <f>K53+K54</f>
        <v>0</v>
      </c>
      <c r="L51" s="38">
        <f>L53+L54</f>
        <v>0</v>
      </c>
      <c r="M51" s="38">
        <f>H51+I51+L51+J51+K51</f>
        <v>300</v>
      </c>
    </row>
    <row r="52" spans="1:13" s="33" customFormat="1" ht="23.25" customHeight="1" thickBot="1" x14ac:dyDescent="0.3">
      <c r="A52" s="62"/>
      <c r="B52" s="62"/>
      <c r="C52" s="27" t="s">
        <v>13</v>
      </c>
      <c r="D52" s="28"/>
      <c r="E52" s="29"/>
      <c r="F52" s="31"/>
      <c r="G52" s="31"/>
      <c r="H52" s="38"/>
      <c r="I52" s="37"/>
      <c r="J52" s="38"/>
      <c r="K52" s="38"/>
      <c r="L52" s="38"/>
      <c r="M52" s="38"/>
    </row>
    <row r="53" spans="1:13" s="33" customFormat="1" ht="24.75" thickBot="1" x14ac:dyDescent="0.3">
      <c r="A53" s="62"/>
      <c r="B53" s="62"/>
      <c r="C53" s="34" t="s">
        <v>24</v>
      </c>
      <c r="D53" s="28">
        <v>807</v>
      </c>
      <c r="E53" s="29" t="s">
        <v>27</v>
      </c>
      <c r="F53" s="30" t="s">
        <v>82</v>
      </c>
      <c r="G53" s="31">
        <v>810</v>
      </c>
      <c r="H53" s="38">
        <v>0</v>
      </c>
      <c r="I53" s="37">
        <v>300</v>
      </c>
      <c r="J53" s="38">
        <v>0</v>
      </c>
      <c r="K53" s="38">
        <v>0</v>
      </c>
      <c r="L53" s="38">
        <v>0</v>
      </c>
      <c r="M53" s="38">
        <f>H53+I53+L53+J53+K53</f>
        <v>300</v>
      </c>
    </row>
    <row r="54" spans="1:13" s="33" customFormat="1" ht="15.75" thickBot="1" x14ac:dyDescent="0.3">
      <c r="A54" s="63"/>
      <c r="B54" s="63"/>
      <c r="C54" s="27"/>
      <c r="D54" s="28"/>
      <c r="E54" s="29" t="s">
        <v>12</v>
      </c>
      <c r="F54" s="31" t="s">
        <v>12</v>
      </c>
      <c r="G54" s="31" t="s">
        <v>12</v>
      </c>
      <c r="H54" s="28"/>
      <c r="I54" s="37"/>
      <c r="J54" s="28"/>
      <c r="K54" s="38"/>
      <c r="L54" s="38"/>
      <c r="M54" s="38"/>
    </row>
    <row r="55" spans="1:13" s="33" customFormat="1" ht="33" customHeight="1" thickBot="1" x14ac:dyDescent="0.3">
      <c r="A55" s="61" t="s">
        <v>81</v>
      </c>
      <c r="B55" s="61" t="s">
        <v>41</v>
      </c>
      <c r="C55" s="27" t="s">
        <v>19</v>
      </c>
      <c r="D55" s="28"/>
      <c r="E55" s="29"/>
      <c r="F55" s="30"/>
      <c r="G55" s="31"/>
      <c r="H55" s="38">
        <f>H57+H58</f>
        <v>190</v>
      </c>
      <c r="I55" s="37">
        <f>I57+I58</f>
        <v>100</v>
      </c>
      <c r="J55" s="38">
        <f>J57+J58</f>
        <v>100</v>
      </c>
      <c r="K55" s="38">
        <f>K57+K58</f>
        <v>100</v>
      </c>
      <c r="L55" s="38">
        <f>L57+L58</f>
        <v>100</v>
      </c>
      <c r="M55" s="38">
        <f>H55+I55+L55+J55+K55</f>
        <v>590</v>
      </c>
    </row>
    <row r="56" spans="1:13" s="33" customFormat="1" ht="23.25" customHeight="1" thickBot="1" x14ac:dyDescent="0.3">
      <c r="A56" s="62"/>
      <c r="B56" s="62"/>
      <c r="C56" s="27" t="s">
        <v>13</v>
      </c>
      <c r="D56" s="28"/>
      <c r="E56" s="29"/>
      <c r="F56" s="31"/>
      <c r="G56" s="31"/>
      <c r="H56" s="38"/>
      <c r="I56" s="37"/>
      <c r="J56" s="38"/>
      <c r="K56" s="38"/>
      <c r="L56" s="38"/>
      <c r="M56" s="38"/>
    </row>
    <row r="57" spans="1:13" s="33" customFormat="1" ht="24.75" thickBot="1" x14ac:dyDescent="0.3">
      <c r="A57" s="62"/>
      <c r="B57" s="62"/>
      <c r="C57" s="34" t="s">
        <v>24</v>
      </c>
      <c r="D57" s="28">
        <v>807</v>
      </c>
      <c r="E57" s="29" t="s">
        <v>27</v>
      </c>
      <c r="F57" s="30" t="s">
        <v>83</v>
      </c>
      <c r="G57" s="31">
        <v>240</v>
      </c>
      <c r="H57" s="38">
        <v>190</v>
      </c>
      <c r="I57" s="37">
        <v>100</v>
      </c>
      <c r="J57" s="38">
        <v>100</v>
      </c>
      <c r="K57" s="38">
        <v>100</v>
      </c>
      <c r="L57" s="38">
        <v>100</v>
      </c>
      <c r="M57" s="38">
        <f>H57+I57+L57+J57+K57</f>
        <v>590</v>
      </c>
    </row>
    <row r="58" spans="1:13" s="33" customFormat="1" ht="15.75" thickBot="1" x14ac:dyDescent="0.3">
      <c r="A58" s="63"/>
      <c r="B58" s="63"/>
      <c r="C58" s="27"/>
      <c r="D58" s="28"/>
      <c r="E58" s="29" t="s">
        <v>12</v>
      </c>
      <c r="F58" s="31" t="s">
        <v>12</v>
      </c>
      <c r="G58" s="31" t="s">
        <v>12</v>
      </c>
      <c r="H58" s="28"/>
      <c r="I58" s="37"/>
      <c r="J58" s="28"/>
      <c r="K58" s="38"/>
      <c r="L58" s="38"/>
      <c r="M58" s="38"/>
    </row>
    <row r="59" spans="1:13" s="33" customFormat="1" ht="33" customHeight="1" thickBot="1" x14ac:dyDescent="0.3">
      <c r="A59" s="64" t="s">
        <v>20</v>
      </c>
      <c r="B59" s="64" t="s">
        <v>72</v>
      </c>
      <c r="C59" s="54" t="s">
        <v>19</v>
      </c>
      <c r="D59" s="23"/>
      <c r="E59" s="55"/>
      <c r="F59" s="26"/>
      <c r="G59" s="56"/>
      <c r="H59" s="35">
        <f>H61+H62</f>
        <v>450</v>
      </c>
      <c r="I59" s="35">
        <f>I61+I62</f>
        <v>575</v>
      </c>
      <c r="J59" s="35">
        <f>J61+J62</f>
        <v>300</v>
      </c>
      <c r="K59" s="35">
        <f>K61+K62</f>
        <v>300</v>
      </c>
      <c r="L59" s="35">
        <f>L61+L62</f>
        <v>300</v>
      </c>
      <c r="M59" s="35">
        <f>H59+I59+L59+J59+K59</f>
        <v>1925</v>
      </c>
    </row>
    <row r="60" spans="1:13" s="33" customFormat="1" ht="23.25" customHeight="1" thickBot="1" x14ac:dyDescent="0.3">
      <c r="A60" s="65"/>
      <c r="B60" s="65"/>
      <c r="C60" s="54" t="s">
        <v>13</v>
      </c>
      <c r="D60" s="23"/>
      <c r="E60" s="55"/>
      <c r="F60" s="56"/>
      <c r="G60" s="56"/>
      <c r="H60" s="35"/>
      <c r="I60" s="35"/>
      <c r="J60" s="35"/>
      <c r="K60" s="35"/>
      <c r="L60" s="35"/>
      <c r="M60" s="35"/>
    </row>
    <row r="61" spans="1:13" s="33" customFormat="1" ht="24.75" thickBot="1" x14ac:dyDescent="0.3">
      <c r="A61" s="65"/>
      <c r="B61" s="65"/>
      <c r="C61" s="57" t="s">
        <v>24</v>
      </c>
      <c r="D61" s="23">
        <v>807</v>
      </c>
      <c r="E61" s="55" t="s">
        <v>27</v>
      </c>
      <c r="F61" s="26" t="s">
        <v>84</v>
      </c>
      <c r="G61" s="56">
        <v>244</v>
      </c>
      <c r="H61" s="35">
        <f>H65+H78</f>
        <v>450</v>
      </c>
      <c r="I61" s="35">
        <f t="shared" ref="I61:L61" si="2">I65+I78</f>
        <v>575</v>
      </c>
      <c r="J61" s="35">
        <f t="shared" si="2"/>
        <v>300</v>
      </c>
      <c r="K61" s="35">
        <f t="shared" si="2"/>
        <v>300</v>
      </c>
      <c r="L61" s="35">
        <f t="shared" si="2"/>
        <v>300</v>
      </c>
      <c r="M61" s="35">
        <f>H61+I61+L61+J61+K61</f>
        <v>1925</v>
      </c>
    </row>
    <row r="62" spans="1:13" s="33" customFormat="1" ht="19.5" customHeight="1" thickBot="1" x14ac:dyDescent="0.3">
      <c r="A62" s="66"/>
      <c r="B62" s="66"/>
      <c r="C62" s="54"/>
      <c r="D62" s="23"/>
      <c r="E62" s="55"/>
      <c r="F62" s="56"/>
      <c r="G62" s="56"/>
      <c r="H62" s="56"/>
      <c r="I62" s="35"/>
      <c r="J62" s="35"/>
      <c r="K62" s="35"/>
      <c r="L62" s="35"/>
      <c r="M62" s="35"/>
    </row>
    <row r="63" spans="1:13" s="33" customFormat="1" ht="33" customHeight="1" thickBot="1" x14ac:dyDescent="0.3">
      <c r="A63" s="61" t="s">
        <v>73</v>
      </c>
      <c r="B63" s="61" t="s">
        <v>74</v>
      </c>
      <c r="C63" s="27" t="s">
        <v>19</v>
      </c>
      <c r="D63" s="28"/>
      <c r="E63" s="29"/>
      <c r="F63" s="30"/>
      <c r="G63" s="31"/>
      <c r="H63" s="38">
        <f>H65+H66</f>
        <v>450</v>
      </c>
      <c r="I63" s="37">
        <f>I65+I66</f>
        <v>400</v>
      </c>
      <c r="J63" s="38">
        <f>J65+J66</f>
        <v>300</v>
      </c>
      <c r="K63" s="38">
        <f>K65+K66</f>
        <v>300</v>
      </c>
      <c r="L63" s="38">
        <f>L65+L66</f>
        <v>300</v>
      </c>
      <c r="M63" s="38">
        <f>H63+I63+L63+J63+K63</f>
        <v>1750</v>
      </c>
    </row>
    <row r="64" spans="1:13" s="33" customFormat="1" ht="23.25" customHeight="1" thickBot="1" x14ac:dyDescent="0.3">
      <c r="A64" s="62"/>
      <c r="B64" s="62"/>
      <c r="C64" s="27" t="s">
        <v>13</v>
      </c>
      <c r="D64" s="28"/>
      <c r="E64" s="29"/>
      <c r="F64" s="31"/>
      <c r="G64" s="31"/>
      <c r="H64" s="28"/>
      <c r="I64" s="37"/>
      <c r="J64" s="38"/>
      <c r="K64" s="38"/>
      <c r="L64" s="38"/>
      <c r="M64" s="38"/>
    </row>
    <row r="65" spans="1:13" s="33" customFormat="1" ht="24.75" thickBot="1" x14ac:dyDescent="0.3">
      <c r="A65" s="62"/>
      <c r="B65" s="62"/>
      <c r="C65" s="34" t="s">
        <v>24</v>
      </c>
      <c r="D65" s="28">
        <v>807</v>
      </c>
      <c r="E65" s="29" t="s">
        <v>27</v>
      </c>
      <c r="F65" s="30" t="s">
        <v>84</v>
      </c>
      <c r="G65" s="31">
        <v>810</v>
      </c>
      <c r="H65" s="38">
        <f>H70+H74</f>
        <v>450</v>
      </c>
      <c r="I65" s="37">
        <f t="shared" ref="I65:L65" si="3">I70+I74</f>
        <v>400</v>
      </c>
      <c r="J65" s="38">
        <f t="shared" si="3"/>
        <v>300</v>
      </c>
      <c r="K65" s="38">
        <f t="shared" si="3"/>
        <v>300</v>
      </c>
      <c r="L65" s="38">
        <f t="shared" si="3"/>
        <v>300</v>
      </c>
      <c r="M65" s="38">
        <f>H65+I65+L65+J65+K65</f>
        <v>1750</v>
      </c>
    </row>
    <row r="66" spans="1:13" s="33" customFormat="1" ht="15.75" thickBot="1" x14ac:dyDescent="0.3">
      <c r="A66" s="63"/>
      <c r="B66" s="63"/>
      <c r="C66" s="27"/>
      <c r="D66" s="28"/>
      <c r="E66" s="29" t="s">
        <v>12</v>
      </c>
      <c r="F66" s="31" t="s">
        <v>12</v>
      </c>
      <c r="G66" s="31" t="s">
        <v>12</v>
      </c>
      <c r="H66" s="28"/>
      <c r="I66" s="37"/>
      <c r="J66" s="28"/>
      <c r="K66" s="38"/>
      <c r="L66" s="38"/>
      <c r="M66" s="38"/>
    </row>
    <row r="67" spans="1:13" ht="19.5" customHeight="1" thickBot="1" x14ac:dyDescent="0.3">
      <c r="A67" s="51"/>
      <c r="B67" s="51" t="s">
        <v>23</v>
      </c>
      <c r="C67" s="3"/>
      <c r="D67" s="2"/>
      <c r="E67" s="15"/>
      <c r="F67" s="4"/>
      <c r="G67" s="4"/>
      <c r="H67" s="45"/>
      <c r="I67" s="35"/>
      <c r="J67" s="45"/>
      <c r="K67" s="5"/>
      <c r="L67" s="5"/>
      <c r="M67" s="24"/>
    </row>
    <row r="68" spans="1:13" ht="33" customHeight="1" thickBot="1" x14ac:dyDescent="0.3">
      <c r="A68" s="58" t="s">
        <v>34</v>
      </c>
      <c r="B68" s="58" t="s">
        <v>26</v>
      </c>
      <c r="C68" s="3" t="s">
        <v>19</v>
      </c>
      <c r="D68" s="2"/>
      <c r="E68" s="15"/>
      <c r="F68" s="17"/>
      <c r="G68" s="4"/>
      <c r="H68" s="46">
        <f>H70+H71</f>
        <v>0</v>
      </c>
      <c r="I68" s="37">
        <f>I70+I71</f>
        <v>400</v>
      </c>
      <c r="J68" s="46">
        <f>J70+J71</f>
        <v>300</v>
      </c>
      <c r="K68" s="36">
        <f>K70+K71</f>
        <v>300</v>
      </c>
      <c r="L68" s="36">
        <f>L70+L71</f>
        <v>300</v>
      </c>
      <c r="M68" s="24">
        <f>H68+I68+L68+J68+K68</f>
        <v>1300</v>
      </c>
    </row>
    <row r="69" spans="1:13" ht="23.25" customHeight="1" thickBot="1" x14ac:dyDescent="0.3">
      <c r="A69" s="59"/>
      <c r="B69" s="59"/>
      <c r="C69" s="3" t="s">
        <v>13</v>
      </c>
      <c r="D69" s="2"/>
      <c r="E69" s="15"/>
      <c r="F69" s="4"/>
      <c r="G69" s="4"/>
      <c r="H69" s="45"/>
      <c r="I69" s="37"/>
      <c r="J69" s="46"/>
      <c r="K69" s="36"/>
      <c r="L69" s="36"/>
      <c r="M69" s="24"/>
    </row>
    <row r="70" spans="1:13" ht="24.75" thickBot="1" x14ac:dyDescent="0.3">
      <c r="A70" s="59"/>
      <c r="B70" s="59"/>
      <c r="C70" s="11" t="s">
        <v>24</v>
      </c>
      <c r="D70" s="2">
        <v>807</v>
      </c>
      <c r="E70" s="15" t="s">
        <v>27</v>
      </c>
      <c r="F70" s="39" t="s">
        <v>84</v>
      </c>
      <c r="G70" s="4">
        <v>810</v>
      </c>
      <c r="H70" s="46">
        <v>0</v>
      </c>
      <c r="I70" s="37">
        <v>400</v>
      </c>
      <c r="J70" s="46">
        <v>300</v>
      </c>
      <c r="K70" s="36">
        <v>300</v>
      </c>
      <c r="L70" s="36">
        <v>300</v>
      </c>
      <c r="M70" s="24">
        <f>H70+I70+L70+J70+K70</f>
        <v>1300</v>
      </c>
    </row>
    <row r="71" spans="1:13" ht="19.5" customHeight="1" thickBot="1" x14ac:dyDescent="0.3">
      <c r="A71" s="60"/>
      <c r="B71" s="60"/>
      <c r="C71" s="3"/>
      <c r="D71" s="2"/>
      <c r="E71" s="15" t="s">
        <v>12</v>
      </c>
      <c r="F71" s="4" t="s">
        <v>12</v>
      </c>
      <c r="G71" s="4" t="s">
        <v>12</v>
      </c>
      <c r="H71" s="46"/>
      <c r="I71" s="37"/>
      <c r="J71" s="46"/>
      <c r="K71" s="36"/>
      <c r="L71" s="36"/>
      <c r="M71" s="24"/>
    </row>
    <row r="72" spans="1:13" ht="33" customHeight="1" thickBot="1" x14ac:dyDescent="0.3">
      <c r="A72" s="58" t="s">
        <v>75</v>
      </c>
      <c r="B72" s="58" t="s">
        <v>32</v>
      </c>
      <c r="C72" s="3" t="s">
        <v>19</v>
      </c>
      <c r="D72" s="2"/>
      <c r="E72" s="15"/>
      <c r="F72" s="17"/>
      <c r="G72" s="4"/>
      <c r="H72" s="46">
        <f>H74+H75</f>
        <v>450</v>
      </c>
      <c r="I72" s="37">
        <f>I74+I75</f>
        <v>0</v>
      </c>
      <c r="J72" s="46">
        <f>J74+J75</f>
        <v>0</v>
      </c>
      <c r="K72" s="46">
        <f>K74+K75</f>
        <v>0</v>
      </c>
      <c r="L72" s="46">
        <f>L74+L75</f>
        <v>0</v>
      </c>
      <c r="M72" s="24">
        <f>H72+I72+L72+J72+K72</f>
        <v>450</v>
      </c>
    </row>
    <row r="73" spans="1:13" ht="23.25" customHeight="1" thickBot="1" x14ac:dyDescent="0.3">
      <c r="A73" s="59"/>
      <c r="B73" s="59"/>
      <c r="C73" s="3" t="s">
        <v>13</v>
      </c>
      <c r="D73" s="2"/>
      <c r="E73" s="15"/>
      <c r="F73" s="4"/>
      <c r="G73" s="4"/>
      <c r="H73" s="46"/>
      <c r="I73" s="37"/>
      <c r="J73" s="46"/>
      <c r="K73" s="36"/>
      <c r="L73" s="36"/>
      <c r="M73" s="24"/>
    </row>
    <row r="74" spans="1:13" ht="24.75" thickBot="1" x14ac:dyDescent="0.3">
      <c r="A74" s="59"/>
      <c r="B74" s="59"/>
      <c r="C74" s="11" t="s">
        <v>24</v>
      </c>
      <c r="D74" s="2">
        <v>807</v>
      </c>
      <c r="E74" s="15" t="s">
        <v>27</v>
      </c>
      <c r="F74" s="39" t="s">
        <v>84</v>
      </c>
      <c r="G74" s="4">
        <v>244</v>
      </c>
      <c r="H74" s="46">
        <v>450</v>
      </c>
      <c r="I74" s="37">
        <v>0</v>
      </c>
      <c r="J74" s="46">
        <v>0</v>
      </c>
      <c r="K74" s="36">
        <v>0</v>
      </c>
      <c r="L74" s="36">
        <v>0</v>
      </c>
      <c r="M74" s="24">
        <f>H74+I74+L74+J74+K74</f>
        <v>450</v>
      </c>
    </row>
    <row r="75" spans="1:13" ht="15.75" thickBot="1" x14ac:dyDescent="0.3">
      <c r="A75" s="60"/>
      <c r="B75" s="60"/>
      <c r="C75" s="3"/>
      <c r="D75" s="2"/>
      <c r="E75" s="15" t="s">
        <v>12</v>
      </c>
      <c r="F75" s="4" t="s">
        <v>12</v>
      </c>
      <c r="G75" s="4" t="s">
        <v>12</v>
      </c>
      <c r="H75" s="46"/>
      <c r="I75" s="37"/>
      <c r="J75" s="46"/>
      <c r="K75" s="36"/>
      <c r="L75" s="36"/>
      <c r="M75" s="24"/>
    </row>
    <row r="76" spans="1:13" s="33" customFormat="1" ht="33" customHeight="1" thickBot="1" x14ac:dyDescent="0.3">
      <c r="A76" s="61" t="s">
        <v>76</v>
      </c>
      <c r="B76" s="61" t="s">
        <v>77</v>
      </c>
      <c r="C76" s="27" t="s">
        <v>19</v>
      </c>
      <c r="D76" s="28"/>
      <c r="E76" s="29"/>
      <c r="F76" s="30"/>
      <c r="G76" s="31"/>
      <c r="H76" s="38">
        <f>H78+H79</f>
        <v>0</v>
      </c>
      <c r="I76" s="37">
        <f>I78+I79</f>
        <v>175</v>
      </c>
      <c r="J76" s="38">
        <f>J78+J79</f>
        <v>0</v>
      </c>
      <c r="K76" s="38">
        <f>K78+K79</f>
        <v>0</v>
      </c>
      <c r="L76" s="38">
        <f>L78+L79</f>
        <v>0</v>
      </c>
      <c r="M76" s="38">
        <f>H76+I76+L76+J76+K76</f>
        <v>175</v>
      </c>
    </row>
    <row r="77" spans="1:13" s="33" customFormat="1" ht="23.25" customHeight="1" thickBot="1" x14ac:dyDescent="0.3">
      <c r="A77" s="62"/>
      <c r="B77" s="62"/>
      <c r="C77" s="27" t="s">
        <v>13</v>
      </c>
      <c r="D77" s="28"/>
      <c r="E77" s="29"/>
      <c r="F77" s="31"/>
      <c r="G77" s="31"/>
      <c r="H77" s="38"/>
      <c r="I77" s="37"/>
      <c r="J77" s="38"/>
      <c r="K77" s="38"/>
      <c r="L77" s="38"/>
      <c r="M77" s="38"/>
    </row>
    <row r="78" spans="1:13" s="33" customFormat="1" ht="24.75" thickBot="1" x14ac:dyDescent="0.3">
      <c r="A78" s="62"/>
      <c r="B78" s="62"/>
      <c r="C78" s="34" t="s">
        <v>24</v>
      </c>
      <c r="D78" s="28">
        <v>807</v>
      </c>
      <c r="E78" s="29" t="s">
        <v>27</v>
      </c>
      <c r="F78" s="30" t="s">
        <v>44</v>
      </c>
      <c r="G78" s="31">
        <v>240</v>
      </c>
      <c r="H78" s="38">
        <f>H83</f>
        <v>0</v>
      </c>
      <c r="I78" s="37">
        <f t="shared" ref="I78:L78" si="4">I83</f>
        <v>175</v>
      </c>
      <c r="J78" s="38">
        <f t="shared" si="4"/>
        <v>0</v>
      </c>
      <c r="K78" s="38">
        <f t="shared" si="4"/>
        <v>0</v>
      </c>
      <c r="L78" s="38">
        <f t="shared" si="4"/>
        <v>0</v>
      </c>
      <c r="M78" s="38">
        <f>H78+I78+L78+J78+K78</f>
        <v>175</v>
      </c>
    </row>
    <row r="79" spans="1:13" s="33" customFormat="1" ht="15.75" thickBot="1" x14ac:dyDescent="0.3">
      <c r="A79" s="63"/>
      <c r="B79" s="63"/>
      <c r="C79" s="27"/>
      <c r="D79" s="28"/>
      <c r="E79" s="29" t="s">
        <v>12</v>
      </c>
      <c r="F79" s="31" t="s">
        <v>12</v>
      </c>
      <c r="G79" s="31" t="s">
        <v>12</v>
      </c>
      <c r="H79" s="28"/>
      <c r="I79" s="37"/>
      <c r="J79" s="28"/>
      <c r="K79" s="38"/>
      <c r="L79" s="38"/>
      <c r="M79" s="38"/>
    </row>
    <row r="80" spans="1:13" ht="19.5" customHeight="1" thickBot="1" x14ac:dyDescent="0.3">
      <c r="A80" s="51"/>
      <c r="B80" s="51" t="s">
        <v>23</v>
      </c>
      <c r="C80" s="3"/>
      <c r="D80" s="2"/>
      <c r="E80" s="15"/>
      <c r="F80" s="4"/>
      <c r="G80" s="4"/>
      <c r="H80" s="45"/>
      <c r="I80" s="35"/>
      <c r="J80" s="45"/>
      <c r="K80" s="5"/>
      <c r="L80" s="5"/>
      <c r="M80" s="24"/>
    </row>
    <row r="81" spans="1:13" ht="33" customHeight="1" thickBot="1" x14ac:dyDescent="0.3">
      <c r="A81" s="58" t="s">
        <v>35</v>
      </c>
      <c r="B81" s="58" t="s">
        <v>78</v>
      </c>
      <c r="C81" s="3" t="s">
        <v>19</v>
      </c>
      <c r="D81" s="2"/>
      <c r="E81" s="15"/>
      <c r="F81" s="17"/>
      <c r="G81" s="4"/>
      <c r="H81" s="46">
        <f>H83+H84</f>
        <v>0</v>
      </c>
      <c r="I81" s="37">
        <f>I83+I84</f>
        <v>175</v>
      </c>
      <c r="J81" s="46">
        <f>J83+J84</f>
        <v>0</v>
      </c>
      <c r="K81" s="46">
        <f>K83+K84</f>
        <v>0</v>
      </c>
      <c r="L81" s="46">
        <f>L83+L84</f>
        <v>0</v>
      </c>
      <c r="M81" s="24">
        <f>H81+I81+L81+J81+K81</f>
        <v>175</v>
      </c>
    </row>
    <row r="82" spans="1:13" ht="23.25" customHeight="1" thickBot="1" x14ac:dyDescent="0.3">
      <c r="A82" s="59"/>
      <c r="B82" s="59"/>
      <c r="C82" s="3" t="s">
        <v>13</v>
      </c>
      <c r="D82" s="2"/>
      <c r="E82" s="15"/>
      <c r="F82" s="4"/>
      <c r="G82" s="4"/>
      <c r="H82" s="46"/>
      <c r="I82" s="37"/>
      <c r="J82" s="46"/>
      <c r="K82" s="36"/>
      <c r="L82" s="36"/>
      <c r="M82" s="24"/>
    </row>
    <row r="83" spans="1:13" ht="24.75" thickBot="1" x14ac:dyDescent="0.3">
      <c r="A83" s="59"/>
      <c r="B83" s="59"/>
      <c r="C83" s="11" t="s">
        <v>24</v>
      </c>
      <c r="D83" s="2">
        <v>807</v>
      </c>
      <c r="E83" s="15" t="s">
        <v>27</v>
      </c>
      <c r="F83" s="39" t="s">
        <v>44</v>
      </c>
      <c r="G83" s="4">
        <v>240</v>
      </c>
      <c r="H83" s="46">
        <v>0</v>
      </c>
      <c r="I83" s="37">
        <v>175</v>
      </c>
      <c r="J83" s="46">
        <v>0</v>
      </c>
      <c r="K83" s="36">
        <v>0</v>
      </c>
      <c r="L83" s="36">
        <v>0</v>
      </c>
      <c r="M83" s="24">
        <f>H83+I83+L83+J83+K83</f>
        <v>175</v>
      </c>
    </row>
    <row r="84" spans="1:13" ht="15.75" thickBot="1" x14ac:dyDescent="0.3">
      <c r="A84" s="60"/>
      <c r="B84" s="60"/>
      <c r="C84" s="3"/>
      <c r="D84" s="2"/>
      <c r="E84" s="15" t="s">
        <v>12</v>
      </c>
      <c r="F84" s="4" t="s">
        <v>12</v>
      </c>
      <c r="G84" s="4" t="s">
        <v>12</v>
      </c>
      <c r="H84" s="46"/>
      <c r="I84" s="37"/>
      <c r="J84" s="46"/>
      <c r="K84" s="36"/>
      <c r="L84" s="36"/>
      <c r="M84" s="24"/>
    </row>
  </sheetData>
  <mergeCells count="50">
    <mergeCell ref="H1:M1"/>
    <mergeCell ref="D2:M2"/>
    <mergeCell ref="E3:M3"/>
    <mergeCell ref="B4:G4"/>
    <mergeCell ref="A6:A9"/>
    <mergeCell ref="B6:B9"/>
    <mergeCell ref="C6:C9"/>
    <mergeCell ref="D6:G7"/>
    <mergeCell ref="H6:M6"/>
    <mergeCell ref="H7:M7"/>
    <mergeCell ref="D8:D9"/>
    <mergeCell ref="F8:F9"/>
    <mergeCell ref="G8:G9"/>
    <mergeCell ref="M8:M9"/>
    <mergeCell ref="A10:A13"/>
    <mergeCell ref="B10:B13"/>
    <mergeCell ref="A14:A17"/>
    <mergeCell ref="B14:B17"/>
    <mergeCell ref="A18:A21"/>
    <mergeCell ref="B18:B21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5:A58"/>
    <mergeCell ref="B55:B58"/>
    <mergeCell ref="A59:A62"/>
    <mergeCell ref="B59:B62"/>
    <mergeCell ref="A63:A66"/>
    <mergeCell ref="B63:B66"/>
    <mergeCell ref="A51:A54"/>
    <mergeCell ref="B51:B54"/>
    <mergeCell ref="A81:A84"/>
    <mergeCell ref="B81:B84"/>
    <mergeCell ref="A68:A71"/>
    <mergeCell ref="B68:B71"/>
    <mergeCell ref="A72:A75"/>
    <mergeCell ref="B72:B75"/>
    <mergeCell ref="A76:A79"/>
    <mergeCell ref="B76:B79"/>
  </mergeCells>
  <pageMargins left="0.9055118110236221" right="0.51181102362204722" top="0.55118110236220474" bottom="0.55118110236220474" header="0.31496062992125984" footer="0.31496062992125984"/>
  <pageSetup paperSize="9" scale="78" fitToHeight="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G22" sqref="G22"/>
    </sheetView>
  </sheetViews>
  <sheetFormatPr defaultRowHeight="15" x14ac:dyDescent="0.25"/>
  <cols>
    <col min="1" max="1" width="17.7109375" customWidth="1"/>
    <col min="2" max="2" width="36.42578125" customWidth="1"/>
    <col min="3" max="3" width="37.42578125" customWidth="1"/>
    <col min="4" max="4" width="13.28515625" customWidth="1"/>
    <col min="5" max="5" width="12.140625" customWidth="1"/>
    <col min="6" max="8" width="10.85546875" customWidth="1"/>
    <col min="9" max="9" width="11.7109375" customWidth="1"/>
  </cols>
  <sheetData>
    <row r="1" spans="1:9" ht="14.25" customHeight="1" x14ac:dyDescent="0.25">
      <c r="F1" s="72" t="s">
        <v>46</v>
      </c>
      <c r="G1" s="72"/>
      <c r="H1" s="72"/>
      <c r="I1" s="73"/>
    </row>
    <row r="2" spans="1:9" x14ac:dyDescent="0.25">
      <c r="B2" s="1"/>
      <c r="C2" s="86" t="s">
        <v>60</v>
      </c>
      <c r="D2" s="86"/>
      <c r="E2" s="86"/>
      <c r="F2" s="86"/>
      <c r="G2" s="86"/>
      <c r="H2" s="86"/>
      <c r="I2" s="86"/>
    </row>
    <row r="3" spans="1:9" ht="13.5" customHeight="1" x14ac:dyDescent="0.25">
      <c r="B3" s="1"/>
      <c r="C3" s="86" t="s">
        <v>61</v>
      </c>
      <c r="D3" s="86"/>
      <c r="E3" s="86"/>
      <c r="F3" s="86"/>
      <c r="G3" s="86"/>
      <c r="H3" s="86"/>
      <c r="I3" s="86"/>
    </row>
    <row r="4" spans="1:9" ht="68.25" customHeight="1" thickBot="1" x14ac:dyDescent="0.3">
      <c r="B4" s="87" t="s">
        <v>47</v>
      </c>
      <c r="C4" s="87"/>
      <c r="D4" s="87"/>
      <c r="E4" s="87"/>
      <c r="F4" s="47"/>
      <c r="G4" s="47"/>
      <c r="H4" s="47"/>
      <c r="I4" s="47"/>
    </row>
    <row r="5" spans="1:9" ht="24" customHeight="1" x14ac:dyDescent="0.25">
      <c r="A5" s="67" t="s">
        <v>48</v>
      </c>
      <c r="B5" s="67" t="s">
        <v>49</v>
      </c>
      <c r="C5" s="67" t="s">
        <v>50</v>
      </c>
      <c r="D5" s="76" t="s">
        <v>51</v>
      </c>
      <c r="E5" s="77"/>
      <c r="F5" s="77"/>
      <c r="G5" s="77"/>
      <c r="H5" s="77"/>
      <c r="I5" s="82"/>
    </row>
    <row r="6" spans="1:9" ht="15.75" customHeight="1" thickBot="1" x14ac:dyDescent="0.3">
      <c r="A6" s="75"/>
      <c r="B6" s="75"/>
      <c r="C6" s="75"/>
      <c r="D6" s="79" t="s">
        <v>52</v>
      </c>
      <c r="E6" s="80"/>
      <c r="F6" s="80"/>
      <c r="G6" s="80"/>
      <c r="H6" s="80"/>
      <c r="I6" s="83"/>
    </row>
    <row r="7" spans="1:9" ht="60.75" thickBot="1" x14ac:dyDescent="0.3">
      <c r="A7" s="75"/>
      <c r="B7" s="75"/>
      <c r="C7" s="75"/>
      <c r="D7" s="48" t="s">
        <v>53</v>
      </c>
      <c r="E7" s="48" t="s">
        <v>30</v>
      </c>
      <c r="F7" s="48" t="s">
        <v>21</v>
      </c>
      <c r="G7" s="48" t="s">
        <v>22</v>
      </c>
      <c r="H7" s="48" t="s">
        <v>36</v>
      </c>
      <c r="I7" s="67" t="s">
        <v>9</v>
      </c>
    </row>
    <row r="8" spans="1:9" ht="15.75" thickBot="1" x14ac:dyDescent="0.3">
      <c r="A8" s="68"/>
      <c r="B8" s="68"/>
      <c r="C8" s="68"/>
      <c r="D8" s="2">
        <v>2023</v>
      </c>
      <c r="E8" s="2">
        <v>2024</v>
      </c>
      <c r="F8" s="2">
        <v>2025</v>
      </c>
      <c r="G8" s="2">
        <v>2026</v>
      </c>
      <c r="H8" s="2">
        <v>2027</v>
      </c>
      <c r="I8" s="68"/>
    </row>
    <row r="9" spans="1:9" ht="20.25" customHeight="1" thickBot="1" x14ac:dyDescent="0.3">
      <c r="A9" s="84" t="s">
        <v>10</v>
      </c>
      <c r="B9" s="84" t="s">
        <v>62</v>
      </c>
      <c r="C9" s="6" t="s">
        <v>54</v>
      </c>
      <c r="D9" s="24">
        <f>SUM(D11:D15)</f>
        <v>4808</v>
      </c>
      <c r="E9" s="24">
        <f t="shared" ref="E9:H9" si="0">SUM(E11:E15)</f>
        <v>3915</v>
      </c>
      <c r="F9" s="24">
        <f t="shared" si="0"/>
        <v>2440</v>
      </c>
      <c r="G9" s="24">
        <f t="shared" si="0"/>
        <v>2440</v>
      </c>
      <c r="H9" s="24">
        <f t="shared" si="0"/>
        <v>2440</v>
      </c>
      <c r="I9" s="49">
        <f>D9+E9+F9+G9+H9</f>
        <v>16043</v>
      </c>
    </row>
    <row r="10" spans="1:9" ht="18.75" customHeight="1" thickBot="1" x14ac:dyDescent="0.3">
      <c r="A10" s="85"/>
      <c r="B10" s="85"/>
      <c r="C10" s="6" t="s">
        <v>23</v>
      </c>
      <c r="D10" s="24"/>
      <c r="E10" s="24"/>
      <c r="F10" s="24"/>
      <c r="G10" s="24"/>
      <c r="H10" s="24"/>
      <c r="I10" s="49"/>
    </row>
    <row r="11" spans="1:9" ht="15.75" thickBot="1" x14ac:dyDescent="0.3">
      <c r="A11" s="85"/>
      <c r="B11" s="85"/>
      <c r="C11" s="6" t="s">
        <v>55</v>
      </c>
      <c r="D11" s="24"/>
      <c r="E11" s="24"/>
      <c r="F11" s="24"/>
      <c r="G11" s="24"/>
      <c r="H11" s="24"/>
      <c r="I11" s="49"/>
    </row>
    <row r="12" spans="1:9" ht="15.75" thickBot="1" x14ac:dyDescent="0.3">
      <c r="A12" s="85"/>
      <c r="B12" s="85"/>
      <c r="C12" s="6" t="s">
        <v>56</v>
      </c>
      <c r="D12" s="24">
        <f>D19+D26</f>
        <v>0</v>
      </c>
      <c r="E12" s="24">
        <f t="shared" ref="E12:H12" si="1">E19+E26</f>
        <v>0</v>
      </c>
      <c r="F12" s="24">
        <f t="shared" si="1"/>
        <v>0</v>
      </c>
      <c r="G12" s="24">
        <f t="shared" si="1"/>
        <v>0</v>
      </c>
      <c r="H12" s="24">
        <f t="shared" si="1"/>
        <v>0</v>
      </c>
      <c r="I12" s="49">
        <f t="shared" ref="I12" si="2">D12+E12+F12+G12+H12</f>
        <v>0</v>
      </c>
    </row>
    <row r="13" spans="1:9" ht="15.75" thickBot="1" x14ac:dyDescent="0.3">
      <c r="A13" s="85"/>
      <c r="B13" s="85"/>
      <c r="C13" s="6" t="s">
        <v>57</v>
      </c>
      <c r="D13" s="24"/>
      <c r="E13" s="24"/>
      <c r="F13" s="24"/>
      <c r="G13" s="24"/>
      <c r="H13" s="24"/>
      <c r="I13" s="49"/>
    </row>
    <row r="14" spans="1:9" ht="29.25" thickBot="1" x14ac:dyDescent="0.3">
      <c r="A14" s="85"/>
      <c r="B14" s="85"/>
      <c r="C14" s="6" t="s">
        <v>58</v>
      </c>
      <c r="D14" s="24">
        <f>D28+D21</f>
        <v>4808</v>
      </c>
      <c r="E14" s="24">
        <f t="shared" ref="E14:H14" si="3">E28+E21</f>
        <v>3915</v>
      </c>
      <c r="F14" s="24">
        <f t="shared" si="3"/>
        <v>2440</v>
      </c>
      <c r="G14" s="24">
        <f t="shared" si="3"/>
        <v>2440</v>
      </c>
      <c r="H14" s="24">
        <f t="shared" si="3"/>
        <v>2440</v>
      </c>
      <c r="I14" s="49">
        <f>D14+E14+F14+G14+H14</f>
        <v>16043</v>
      </c>
    </row>
    <row r="15" spans="1:9" ht="15.75" thickBot="1" x14ac:dyDescent="0.3">
      <c r="A15" s="85"/>
      <c r="B15" s="85"/>
      <c r="C15" s="6" t="s">
        <v>59</v>
      </c>
      <c r="D15" s="24"/>
      <c r="E15" s="24"/>
      <c r="F15" s="24"/>
      <c r="G15" s="24"/>
      <c r="H15" s="24"/>
      <c r="I15" s="49"/>
    </row>
    <row r="16" spans="1:9" s="50" customFormat="1" ht="18" customHeight="1" thickBot="1" x14ac:dyDescent="0.3">
      <c r="A16" s="67" t="s">
        <v>14</v>
      </c>
      <c r="B16" s="67" t="s">
        <v>79</v>
      </c>
      <c r="C16" s="3" t="s">
        <v>54</v>
      </c>
      <c r="D16" s="36">
        <f>SUM(D18:D22)</f>
        <v>4358</v>
      </c>
      <c r="E16" s="36">
        <f t="shared" ref="E16:H16" si="4">SUM(E18:E22)</f>
        <v>3340</v>
      </c>
      <c r="F16" s="36">
        <f t="shared" si="4"/>
        <v>2140</v>
      </c>
      <c r="G16" s="36">
        <f t="shared" si="4"/>
        <v>2140</v>
      </c>
      <c r="H16" s="36">
        <f t="shared" si="4"/>
        <v>2140</v>
      </c>
      <c r="I16" s="49">
        <f>D16+E16+F16+G16+H16</f>
        <v>14118</v>
      </c>
    </row>
    <row r="17" spans="1:9" s="50" customFormat="1" ht="16.5" customHeight="1" thickBot="1" x14ac:dyDescent="0.3">
      <c r="A17" s="75"/>
      <c r="B17" s="75"/>
      <c r="C17" s="3" t="s">
        <v>23</v>
      </c>
      <c r="D17" s="36"/>
      <c r="E17" s="36"/>
      <c r="F17" s="36"/>
      <c r="G17" s="36"/>
      <c r="H17" s="36"/>
      <c r="I17" s="49"/>
    </row>
    <row r="18" spans="1:9" s="50" customFormat="1" ht="15.75" thickBot="1" x14ac:dyDescent="0.3">
      <c r="A18" s="75"/>
      <c r="B18" s="75"/>
      <c r="C18" s="3" t="s">
        <v>55</v>
      </c>
      <c r="D18" s="36"/>
      <c r="E18" s="36"/>
      <c r="F18" s="36"/>
      <c r="G18" s="36"/>
      <c r="H18" s="36"/>
      <c r="I18" s="49"/>
    </row>
    <row r="19" spans="1:9" s="50" customFormat="1" ht="15.75" thickBot="1" x14ac:dyDescent="0.3">
      <c r="A19" s="75"/>
      <c r="B19" s="75"/>
      <c r="C19" s="3" t="s">
        <v>56</v>
      </c>
      <c r="D19" s="36"/>
      <c r="E19" s="36"/>
      <c r="F19" s="36"/>
      <c r="G19" s="36"/>
      <c r="H19" s="36"/>
      <c r="I19" s="49"/>
    </row>
    <row r="20" spans="1:9" s="50" customFormat="1" ht="15.75" thickBot="1" x14ac:dyDescent="0.3">
      <c r="A20" s="75"/>
      <c r="B20" s="75"/>
      <c r="C20" s="3" t="s">
        <v>57</v>
      </c>
      <c r="D20" s="36"/>
      <c r="E20" s="36"/>
      <c r="F20" s="36"/>
      <c r="G20" s="36"/>
      <c r="H20" s="36"/>
      <c r="I20" s="49"/>
    </row>
    <row r="21" spans="1:9" s="50" customFormat="1" ht="15.75" thickBot="1" x14ac:dyDescent="0.3">
      <c r="A21" s="75"/>
      <c r="B21" s="75"/>
      <c r="C21" s="3" t="s">
        <v>58</v>
      </c>
      <c r="D21" s="36">
        <f>'Прил 1'!H16</f>
        <v>4358</v>
      </c>
      <c r="E21" s="36">
        <f>'Прил 1'!I16</f>
        <v>3340</v>
      </c>
      <c r="F21" s="36">
        <f>'Прил 1'!J16</f>
        <v>2140</v>
      </c>
      <c r="G21" s="36">
        <f>'Прил 1'!K16</f>
        <v>2140</v>
      </c>
      <c r="H21" s="36">
        <f>'Прил 1'!L16</f>
        <v>2140</v>
      </c>
      <c r="I21" s="49">
        <f>D21+E21+F21+G21+H21</f>
        <v>14118</v>
      </c>
    </row>
    <row r="22" spans="1:9" s="50" customFormat="1" ht="15.75" thickBot="1" x14ac:dyDescent="0.3">
      <c r="A22" s="68"/>
      <c r="B22" s="68"/>
      <c r="C22" s="3" t="s">
        <v>59</v>
      </c>
      <c r="D22" s="36"/>
      <c r="E22" s="36"/>
      <c r="F22" s="36"/>
      <c r="G22" s="36"/>
      <c r="H22" s="36"/>
      <c r="I22" s="49"/>
    </row>
    <row r="23" spans="1:9" ht="20.25" customHeight="1" thickBot="1" x14ac:dyDescent="0.3">
      <c r="A23" s="67" t="s">
        <v>20</v>
      </c>
      <c r="B23" s="67" t="s">
        <v>80</v>
      </c>
      <c r="C23" s="3" t="s">
        <v>54</v>
      </c>
      <c r="D23" s="36">
        <f>SUM(D25:D29)</f>
        <v>450</v>
      </c>
      <c r="E23" s="36">
        <f t="shared" ref="E23:H23" si="5">SUM(E25:E29)</f>
        <v>575</v>
      </c>
      <c r="F23" s="36">
        <f t="shared" si="5"/>
        <v>300</v>
      </c>
      <c r="G23" s="36">
        <f t="shared" si="5"/>
        <v>300</v>
      </c>
      <c r="H23" s="36">
        <f t="shared" si="5"/>
        <v>300</v>
      </c>
      <c r="I23" s="49">
        <f>D23+E23+F23+G23+H23</f>
        <v>1925</v>
      </c>
    </row>
    <row r="24" spans="1:9" ht="15.75" customHeight="1" thickBot="1" x14ac:dyDescent="0.3">
      <c r="A24" s="75"/>
      <c r="B24" s="75"/>
      <c r="C24" s="3" t="s">
        <v>23</v>
      </c>
      <c r="D24" s="36"/>
      <c r="E24" s="36"/>
      <c r="F24" s="36"/>
      <c r="G24" s="36"/>
      <c r="H24" s="36"/>
      <c r="I24" s="49"/>
    </row>
    <row r="25" spans="1:9" ht="15.75" thickBot="1" x14ac:dyDescent="0.3">
      <c r="A25" s="75"/>
      <c r="B25" s="75"/>
      <c r="C25" s="3" t="s">
        <v>55</v>
      </c>
      <c r="D25" s="36"/>
      <c r="E25" s="36"/>
      <c r="F25" s="36"/>
      <c r="G25" s="36"/>
      <c r="H25" s="36"/>
      <c r="I25" s="49"/>
    </row>
    <row r="26" spans="1:9" ht="15.75" thickBot="1" x14ac:dyDescent="0.3">
      <c r="A26" s="75"/>
      <c r="B26" s="75"/>
      <c r="C26" s="3" t="s">
        <v>56</v>
      </c>
      <c r="D26" s="36"/>
      <c r="E26" s="36"/>
      <c r="F26" s="36"/>
      <c r="G26" s="36"/>
      <c r="H26" s="36"/>
      <c r="I26" s="49">
        <f t="shared" ref="I26" si="6">D26+E26+F26+G26+H26</f>
        <v>0</v>
      </c>
    </row>
    <row r="27" spans="1:9" ht="15.75" thickBot="1" x14ac:dyDescent="0.3">
      <c r="A27" s="75"/>
      <c r="B27" s="75"/>
      <c r="C27" s="3" t="s">
        <v>57</v>
      </c>
      <c r="D27" s="36"/>
      <c r="E27" s="36"/>
      <c r="F27" s="36"/>
      <c r="G27" s="36"/>
      <c r="H27" s="36"/>
      <c r="I27" s="49"/>
    </row>
    <row r="28" spans="1:9" ht="15.75" thickBot="1" x14ac:dyDescent="0.3">
      <c r="A28" s="75"/>
      <c r="B28" s="75"/>
      <c r="C28" s="3" t="s">
        <v>58</v>
      </c>
      <c r="D28" s="36">
        <f>'Прил 1'!H61</f>
        <v>450</v>
      </c>
      <c r="E28" s="36">
        <f>'Прил 1'!I61</f>
        <v>575</v>
      </c>
      <c r="F28" s="36">
        <f>'Прил 1'!J61</f>
        <v>300</v>
      </c>
      <c r="G28" s="36">
        <f>'Прил 1'!K61</f>
        <v>300</v>
      </c>
      <c r="H28" s="36">
        <f>'Прил 1'!L61</f>
        <v>300</v>
      </c>
      <c r="I28" s="49">
        <f>D28+E28+F28+G28+H28</f>
        <v>1925</v>
      </c>
    </row>
    <row r="29" spans="1:9" ht="15.75" thickBot="1" x14ac:dyDescent="0.3">
      <c r="A29" s="68"/>
      <c r="B29" s="68"/>
      <c r="C29" s="3" t="s">
        <v>59</v>
      </c>
      <c r="D29" s="36"/>
      <c r="E29" s="36"/>
      <c r="F29" s="36"/>
      <c r="G29" s="36"/>
      <c r="H29" s="36"/>
      <c r="I29" s="49"/>
    </row>
  </sheetData>
  <mergeCells count="16">
    <mergeCell ref="F1:I1"/>
    <mergeCell ref="C2:I2"/>
    <mergeCell ref="C3:I3"/>
    <mergeCell ref="B4:E4"/>
    <mergeCell ref="A5:A8"/>
    <mergeCell ref="B5:B8"/>
    <mergeCell ref="C5:C8"/>
    <mergeCell ref="D5:I5"/>
    <mergeCell ref="D6:I6"/>
    <mergeCell ref="I7:I8"/>
    <mergeCell ref="A9:A15"/>
    <mergeCell ref="B9:B15"/>
    <mergeCell ref="A16:A22"/>
    <mergeCell ref="B16:B22"/>
    <mergeCell ref="A23:A29"/>
    <mergeCell ref="B23:B29"/>
  </mergeCells>
  <pageMargins left="0.9055118110236221" right="0.51181102362204722" top="0.98425196850393704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2025-03-10T08:35:46Z</cp:lastPrinted>
  <dcterms:created xsi:type="dcterms:W3CDTF">2013-10-01T04:55:37Z</dcterms:created>
  <dcterms:modified xsi:type="dcterms:W3CDTF">2025-03-10T08:36:32Z</dcterms:modified>
</cp:coreProperties>
</file>