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<sst xmlns="http://schemas.openxmlformats.org/spreadsheetml/2006/main" count="64" uniqueCount="64">
  <si>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</si>
  <si>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</si>
  <si>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</si>
  <si>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</si>
  <si>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</si>
  <si>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</si>
  <si>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</si>
  <si>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0314</t>
  </si>
  <si>
    <t xml:space="preserve">                                                                                                                                                                (тыс. рублей)</t>
  </si>
  <si>
    <t>0106</t>
  </si>
  <si>
    <t xml:space="preserve"> 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</si>
  <si>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</si>
  <si>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</si>
  <si>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</si>
  <si>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</si>
  <si>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</si>
  <si>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</si>
  <si>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</si>
  <si>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</si>
  <si>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</si>
  <si>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</si>
  <si>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</si>
  <si>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</si>
  <si>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</si>
  <si>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</si>
  <si>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</si>
  <si>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</si>
  <si>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</si>
  <si>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</si>
  <si>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</si>
  <si>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0505</t>
  </si>
  <si>
    <t>Условно утвержденные расходы</t>
  </si>
  <si>
    <t>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</si>
  <si>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</si>
  <si>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</si>
  <si>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</si>
  <si>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</si>
  <si>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</si>
  <si>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Массовый спорт</t>
  </si>
  <si>
    <t>1100</t>
  </si>
  <si>
    <t>1102</t>
  </si>
  <si>
    <t>ФИЗИЧЕСКАЯ КУЛЬТУРА И СПОРТ</t>
  </si>
  <si>
    <t>Другие вопросы в области национальной экономики</t>
  </si>
  <si>
    <t>0412</t>
  </si>
  <si>
    <t>Коммунальное хозяйство</t>
  </si>
  <si>
    <t>0502</t>
  </si>
  <si>
    <t>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</si>
  <si>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</si>
  <si>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1000</t>
  </si>
  <si>
    <t>1001</t>
  </si>
  <si>
    <t>СОЦИАЛЬНАЯ ПОЛИТИКА</t>
  </si>
  <si>
    <t>Пенсионное обеспечение</t>
  </si>
  <si>
    <t xml:space="preserve">    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</si>
  <si>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</si>
  <si>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    2024 год</t>
  </si>
  <si>
    <t xml:space="preserve"> Сумма на     2025 год</t>
  </si>
  <si>
    <t>Сумма на     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</si>
  <si>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</si>
  <si>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0900</t>
  </si>
  <si>
    <t>0909</t>
  </si>
  <si>
    <t>ЗДРАВООХРАНЕНИЕ</t>
  </si>
  <si>
    <t>Другие вопросы в области здравоохранения</t>
  </si>
  <si>
    <t>к  Решению Березовского сельского</t>
  </si>
  <si>
    <t xml:space="preserve">Совета депутатов от 30.05.2024 № 121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</si>
</sst>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9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192" fontId="1" fillId="0" borderId="10" xfId="0" applyNumberFormat="1" applyFont="1" applyBorder="1" applyAlignment="1">
      <alignment vertical="top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92" fontId="0" fillId="0" borderId="0" xfId="0" applyNumberFormat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192" fontId="1" fillId="0" borderId="12" xfId="0" applyNumberFormat="1" applyFont="1" applyBorder="1" applyAlignment="1">
      <alignment horizontal="center" vertical="top" wrapText="1"/>
    </xf>
    <xf numFmtId="192" fontId="1" fillId="0" borderId="14" xfId="0" applyNumberFormat="1" applyFont="1" applyBorder="1" applyAlignment="1">
      <alignment horizontal="center" vertical="top" wrapText="1"/>
    </xf>
    <xf numFmtId="192" fontId="1" fillId="0" borderId="12" xfId="0" applyNumberFormat="1" applyFont="1" applyBorder="1" applyAlignment="1">
      <alignment horizontal="center"/>
    </xf>
    <xf numFmtId="192" fontId="1" fillId="0" borderId="13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8"/>
  <sheetViews>
    <sheetView tabSelected="1" zoomScalePageLayoutView="0" workbookViewId="0" topLeftCell="A14">
      <selection activeCell="S27" sqref="S27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39"/>
      <c r="C1" s="39"/>
      <c r="D1" s="40"/>
      <c r="E1" s="40"/>
      <c r="F1" s="40"/>
      <c r="G1" s="11"/>
      <c r="H1" s="11"/>
      <c r="I1" s="33" t="s">
        <v>46</v>
      </c>
      <c r="J1" s="33"/>
      <c r="K1" s="33"/>
      <c r="L1" s="33"/>
      <c r="M1" s="33"/>
      <c r="N1" s="33"/>
      <c r="O1" s="33"/>
      <c r="P1" s="33"/>
    </row>
    <row r="2" spans="1:16" ht="12.75" customHeight="1">
      <c r="A2" s="1"/>
      <c r="B2" s="1"/>
      <c r="C2" s="1"/>
      <c r="D2" s="10"/>
      <c r="E2" s="10"/>
      <c r="F2" s="10"/>
      <c r="G2" s="11"/>
      <c r="H2" s="11"/>
      <c r="I2" s="33" t="s">
        <v>62</v>
      </c>
      <c r="J2" s="33"/>
      <c r="K2" s="33"/>
      <c r="L2" s="33"/>
      <c r="M2" s="33"/>
      <c r="N2" s="33"/>
      <c r="O2" s="33"/>
      <c r="P2" s="33"/>
    </row>
    <row r="3" spans="1:16" ht="12.75" customHeight="1">
      <c r="A3" s="1"/>
      <c r="B3" s="1"/>
      <c r="C3" s="1"/>
      <c r="D3" s="10"/>
      <c r="E3" s="10"/>
      <c r="F3" s="10"/>
      <c r="G3" s="11"/>
      <c r="H3" s="11"/>
      <c r="I3" s="33" t="s">
        <v>63</v>
      </c>
      <c r="J3" s="33"/>
      <c r="K3" s="33"/>
      <c r="L3" s="33"/>
      <c r="M3" s="33"/>
      <c r="N3" s="33"/>
      <c r="O3" s="33"/>
      <c r="P3" s="33"/>
    </row>
    <row r="4" spans="1:16" ht="12.75" customHeight="1">
      <c r="A4" s="1"/>
      <c r="B4" s="1"/>
      <c r="C4" s="1"/>
      <c r="D4" s="10"/>
      <c r="E4" s="10"/>
      <c r="F4" s="10"/>
      <c r="G4" s="11"/>
      <c r="H4" s="11"/>
      <c r="I4" s="14"/>
      <c r="J4" s="14"/>
      <c r="K4" s="14"/>
      <c r="L4" s="14"/>
      <c r="M4" s="14"/>
      <c r="N4" s="14"/>
      <c r="O4" s="14"/>
      <c r="P4" s="14"/>
    </row>
    <row r="5" spans="1:16" ht="12.75" customHeight="1">
      <c r="A5" s="1"/>
      <c r="B5" s="1"/>
      <c r="C5" s="1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51" customHeight="1">
      <c r="A6" s="2"/>
      <c r="B6" s="6"/>
      <c r="C6" s="34" t="s">
        <v>53</v>
      </c>
      <c r="D6" s="35"/>
      <c r="E6" s="35"/>
      <c r="F6" s="35"/>
      <c r="G6" s="35"/>
      <c r="H6" s="35"/>
      <c r="I6" s="35"/>
      <c r="J6" s="35"/>
      <c r="K6" s="35"/>
      <c r="L6" s="35"/>
      <c r="M6" s="7"/>
      <c r="N6" s="36"/>
      <c r="O6" s="36"/>
      <c r="P6" s="36"/>
    </row>
    <row r="7" spans="1:19" ht="12.75">
      <c r="A7" s="43"/>
      <c r="B7" s="43"/>
      <c r="C7" s="43"/>
      <c r="D7" s="43"/>
      <c r="E7" s="41" t="s">
        <v>8</v>
      </c>
      <c r="F7" s="41"/>
      <c r="G7" s="41"/>
      <c r="H7" s="41"/>
      <c r="I7" s="41"/>
      <c r="J7" s="42"/>
      <c r="K7" s="42"/>
      <c r="L7" s="42"/>
      <c r="M7" s="42"/>
      <c r="N7" s="42"/>
      <c r="O7" s="42"/>
      <c r="P7" s="42"/>
      <c r="R7" t="s">
        <v>10</v>
      </c>
      <c r="S7" s="32"/>
    </row>
    <row r="8" spans="1:19" ht="12.75" customHeight="1">
      <c r="A8" s="37" t="s">
        <v>6</v>
      </c>
      <c r="B8" s="37"/>
      <c r="C8" s="37" t="s">
        <v>0</v>
      </c>
      <c r="D8" s="37"/>
      <c r="E8" s="37"/>
      <c r="F8" s="37" t="s">
        <v>1</v>
      </c>
      <c r="G8" s="37"/>
      <c r="H8" s="38" t="s">
        <v>54</v>
      </c>
      <c r="I8" s="38"/>
      <c r="J8" s="38"/>
      <c r="K8" s="38" t="s">
        <v>55</v>
      </c>
      <c r="L8" s="38"/>
      <c r="M8" s="38"/>
      <c r="N8" s="38"/>
      <c r="O8" s="38"/>
      <c r="P8" s="38" t="s">
        <v>56</v>
      </c>
      <c r="S8" s="32"/>
    </row>
    <row r="9" spans="1:16" ht="12.75">
      <c r="A9" s="37"/>
      <c r="B9" s="37"/>
      <c r="C9" s="37"/>
      <c r="D9" s="37"/>
      <c r="E9" s="37"/>
      <c r="F9" s="37" t="s">
        <v>2</v>
      </c>
      <c r="G9" s="37"/>
      <c r="H9" s="38"/>
      <c r="I9" s="38"/>
      <c r="J9" s="38"/>
      <c r="K9" s="38"/>
      <c r="L9" s="38"/>
      <c r="M9" s="38"/>
      <c r="N9" s="38"/>
      <c r="O9" s="38"/>
      <c r="P9" s="38"/>
    </row>
    <row r="10" spans="1:16" ht="12.75">
      <c r="A10" s="37"/>
      <c r="B10" s="37"/>
      <c r="C10" s="37">
        <v>1</v>
      </c>
      <c r="D10" s="37"/>
      <c r="E10" s="37"/>
      <c r="F10" s="37">
        <v>2</v>
      </c>
      <c r="G10" s="37"/>
      <c r="H10" s="37">
        <v>3</v>
      </c>
      <c r="I10" s="37"/>
      <c r="J10" s="37"/>
      <c r="K10" s="37">
        <v>4</v>
      </c>
      <c r="L10" s="37"/>
      <c r="M10" s="37"/>
      <c r="N10" s="37"/>
      <c r="O10" s="37"/>
      <c r="P10" s="5">
        <v>5</v>
      </c>
    </row>
    <row r="11" spans="1:21" ht="12.75" customHeight="1">
      <c r="A11" s="37">
        <v>1</v>
      </c>
      <c r="B11" s="37"/>
      <c r="C11" s="44" t="s">
        <v>33</v>
      </c>
      <c r="D11" s="44"/>
      <c r="E11" s="44"/>
      <c r="F11" s="31" t="s">
        <v>17</v>
      </c>
      <c r="G11" s="31"/>
      <c r="H11" s="30">
        <f>H12+H13+H15+H16+H14</f>
        <v>5031.900000000001</v>
      </c>
      <c r="I11" s="30"/>
      <c r="J11" s="30"/>
      <c r="K11" s="30">
        <f>K12+K13+K14+K15+K16+U19</f>
        <v>5031.400000000001</v>
      </c>
      <c r="L11" s="30"/>
      <c r="M11" s="30">
        <f>M12+M13+M14+M15+M16</f>
        <v>0</v>
      </c>
      <c r="N11" s="30"/>
      <c r="O11" s="30">
        <f>P12+P13+P14+P15+P16</f>
        <v>4742.6</v>
      </c>
      <c r="P11" s="30"/>
      <c r="Q11" s="15"/>
      <c r="R11" s="15"/>
      <c r="S11" s="15"/>
      <c r="T11" s="15"/>
      <c r="U11" s="15"/>
    </row>
    <row r="12" spans="1:21" ht="30.75" customHeight="1">
      <c r="A12" s="37">
        <v>2</v>
      </c>
      <c r="B12" s="37"/>
      <c r="C12" s="44" t="s">
        <v>12</v>
      </c>
      <c r="D12" s="44"/>
      <c r="E12" s="44"/>
      <c r="F12" s="31" t="s">
        <v>18</v>
      </c>
      <c r="G12" s="31"/>
      <c r="H12" s="30">
        <v>1160.3</v>
      </c>
      <c r="I12" s="30"/>
      <c r="J12" s="30"/>
      <c r="K12" s="30">
        <v>1160.3</v>
      </c>
      <c r="L12" s="30"/>
      <c r="M12" s="30"/>
      <c r="N12" s="30"/>
      <c r="O12" s="30"/>
      <c r="P12" s="9">
        <v>1160.3</v>
      </c>
      <c r="Q12" s="15"/>
      <c r="R12" s="15"/>
      <c r="S12" s="16"/>
      <c r="T12" s="15"/>
      <c r="U12" s="15"/>
    </row>
    <row r="13" spans="1:21" ht="42.75" customHeight="1">
      <c r="A13" s="37">
        <v>3</v>
      </c>
      <c r="B13" s="37"/>
      <c r="C13" s="45" t="s">
        <v>57</v>
      </c>
      <c r="D13" s="45"/>
      <c r="E13" s="45"/>
      <c r="F13" s="31" t="s">
        <v>19</v>
      </c>
      <c r="G13" s="31"/>
      <c r="H13" s="30">
        <f>3377.3+318.5-318.5</f>
        <v>3377.3</v>
      </c>
      <c r="I13" s="30"/>
      <c r="J13" s="30"/>
      <c r="K13" s="30">
        <v>3377.3</v>
      </c>
      <c r="L13" s="30"/>
      <c r="M13" s="30"/>
      <c r="N13" s="30"/>
      <c r="O13" s="30"/>
      <c r="P13" s="9">
        <v>3088.5</v>
      </c>
      <c r="Q13" s="15"/>
      <c r="R13" s="15"/>
      <c r="S13" s="15"/>
      <c r="T13" s="15"/>
      <c r="U13" s="17"/>
    </row>
    <row r="14" spans="1:21" ht="34.5" customHeight="1">
      <c r="A14" s="5">
        <v>4</v>
      </c>
      <c r="B14" s="5"/>
      <c r="C14" s="46" t="s">
        <v>13</v>
      </c>
      <c r="D14" s="46"/>
      <c r="E14" s="46"/>
      <c r="F14" s="31" t="s">
        <v>9</v>
      </c>
      <c r="G14" s="31"/>
      <c r="H14" s="30">
        <v>59.5</v>
      </c>
      <c r="I14" s="30"/>
      <c r="J14" s="9"/>
      <c r="K14" s="30">
        <v>59.5</v>
      </c>
      <c r="L14" s="30"/>
      <c r="M14" s="9"/>
      <c r="N14" s="9"/>
      <c r="O14" s="9"/>
      <c r="P14" s="9">
        <v>59.5</v>
      </c>
      <c r="Q14" s="15"/>
      <c r="R14" s="15"/>
      <c r="S14" s="15"/>
      <c r="T14" s="18"/>
      <c r="U14" s="15"/>
    </row>
    <row r="15" spans="1:21" ht="12.75" customHeight="1">
      <c r="A15" s="37">
        <v>5</v>
      </c>
      <c r="B15" s="37"/>
      <c r="C15" s="44" t="s">
        <v>14</v>
      </c>
      <c r="D15" s="44"/>
      <c r="E15" s="44"/>
      <c r="F15" s="31" t="s">
        <v>20</v>
      </c>
      <c r="G15" s="31"/>
      <c r="H15" s="30">
        <v>5</v>
      </c>
      <c r="I15" s="30"/>
      <c r="J15" s="30"/>
      <c r="K15" s="30">
        <v>5</v>
      </c>
      <c r="L15" s="30"/>
      <c r="M15" s="30"/>
      <c r="N15" s="30"/>
      <c r="O15" s="30"/>
      <c r="P15" s="9">
        <v>5</v>
      </c>
      <c r="Q15" s="15"/>
      <c r="R15" s="15"/>
      <c r="S15" s="15"/>
      <c r="T15" s="15"/>
      <c r="U15" s="15"/>
    </row>
    <row r="16" spans="1:21" ht="15" customHeight="1">
      <c r="A16" s="37">
        <v>6</v>
      </c>
      <c r="B16" s="37"/>
      <c r="C16" s="44" t="s">
        <v>15</v>
      </c>
      <c r="D16" s="44"/>
      <c r="E16" s="44"/>
      <c r="F16" s="31" t="s">
        <v>21</v>
      </c>
      <c r="G16" s="31"/>
      <c r="H16" s="30">
        <f>429.3+0.5</f>
        <v>429.8</v>
      </c>
      <c r="I16" s="30"/>
      <c r="J16" s="30"/>
      <c r="K16" s="30">
        <v>429.3</v>
      </c>
      <c r="L16" s="30"/>
      <c r="M16" s="30"/>
      <c r="N16" s="30"/>
      <c r="O16" s="30"/>
      <c r="P16" s="9">
        <v>429.3</v>
      </c>
      <c r="Q16" s="15"/>
      <c r="R16" s="15"/>
      <c r="S16" s="15"/>
      <c r="T16" s="15"/>
      <c r="U16" s="15"/>
    </row>
    <row r="17" spans="1:21" ht="12.75" customHeight="1">
      <c r="A17" s="37">
        <v>7</v>
      </c>
      <c r="B17" s="37"/>
      <c r="C17" s="44" t="s">
        <v>34</v>
      </c>
      <c r="D17" s="44"/>
      <c r="E17" s="44"/>
      <c r="F17" s="31" t="s">
        <v>22</v>
      </c>
      <c r="G17" s="31"/>
      <c r="H17" s="30">
        <f>H18</f>
        <v>154.89999999999998</v>
      </c>
      <c r="I17" s="30"/>
      <c r="J17" s="30"/>
      <c r="K17" s="30">
        <f>K18</f>
        <v>139</v>
      </c>
      <c r="L17" s="30"/>
      <c r="M17" s="12"/>
      <c r="N17" s="30">
        <f>P18</f>
        <v>0</v>
      </c>
      <c r="O17" s="30"/>
      <c r="P17" s="30"/>
      <c r="Q17" s="15"/>
      <c r="R17" s="15"/>
      <c r="S17" s="15"/>
      <c r="T17" s="15"/>
      <c r="U17" s="15"/>
    </row>
    <row r="18" spans="1:21" ht="20.25" customHeight="1">
      <c r="A18" s="37">
        <v>8</v>
      </c>
      <c r="B18" s="37"/>
      <c r="C18" s="44" t="s">
        <v>16</v>
      </c>
      <c r="D18" s="44"/>
      <c r="E18" s="44"/>
      <c r="F18" s="31" t="s">
        <v>23</v>
      </c>
      <c r="G18" s="31"/>
      <c r="H18" s="30">
        <f>133.7+21.2</f>
        <v>154.89999999999998</v>
      </c>
      <c r="I18" s="30"/>
      <c r="J18" s="30"/>
      <c r="K18" s="30">
        <v>139</v>
      </c>
      <c r="L18" s="30"/>
      <c r="M18" s="30"/>
      <c r="N18" s="30"/>
      <c r="O18" s="30"/>
      <c r="P18" s="9">
        <v>0</v>
      </c>
      <c r="Q18" s="15"/>
      <c r="R18" s="15"/>
      <c r="S18" s="15"/>
      <c r="T18" s="15"/>
      <c r="U18" s="15"/>
    </row>
    <row r="19" spans="1:21" ht="28.5" customHeight="1">
      <c r="A19" s="37">
        <v>9</v>
      </c>
      <c r="B19" s="37"/>
      <c r="C19" s="44" t="s">
        <v>35</v>
      </c>
      <c r="D19" s="44"/>
      <c r="E19" s="44"/>
      <c r="F19" s="31" t="s">
        <v>24</v>
      </c>
      <c r="G19" s="31"/>
      <c r="H19" s="30">
        <f>H20+H21</f>
        <v>1746.8</v>
      </c>
      <c r="I19" s="30"/>
      <c r="J19" s="30"/>
      <c r="K19" s="30">
        <f>K20+K21</f>
        <v>1076.1</v>
      </c>
      <c r="L19" s="30"/>
      <c r="M19" s="30" t="e">
        <f>#REF!+#REF!</f>
        <v>#REF!</v>
      </c>
      <c r="N19" s="30"/>
      <c r="O19" s="30">
        <f>P20+P21</f>
        <v>1076.1</v>
      </c>
      <c r="P19" s="30"/>
      <c r="Q19" s="15"/>
      <c r="R19" s="15"/>
      <c r="S19" s="15"/>
      <c r="T19" s="15"/>
      <c r="U19" s="15"/>
    </row>
    <row r="20" spans="1:25" ht="26.25" customHeight="1">
      <c r="A20" s="5">
        <v>10</v>
      </c>
      <c r="B20" s="5"/>
      <c r="C20" s="47" t="s">
        <v>47</v>
      </c>
      <c r="D20" s="47"/>
      <c r="E20" s="47"/>
      <c r="F20" s="31" t="s">
        <v>25</v>
      </c>
      <c r="G20" s="31"/>
      <c r="H20" s="30">
        <f>1073.1+6+114.7+550</f>
        <v>1743.8</v>
      </c>
      <c r="I20" s="30"/>
      <c r="J20" s="9"/>
      <c r="K20" s="30">
        <v>1073.1</v>
      </c>
      <c r="L20" s="30"/>
      <c r="M20" s="9"/>
      <c r="N20" s="9"/>
      <c r="O20" s="9"/>
      <c r="P20" s="9">
        <v>1073.1</v>
      </c>
      <c r="Q20" s="20"/>
      <c r="R20" s="15"/>
      <c r="S20" s="15"/>
      <c r="T20" s="15"/>
      <c r="U20" s="15"/>
      <c r="Y20" t="s">
        <v>52</v>
      </c>
    </row>
    <row r="21" spans="1:46" ht="31.5" customHeight="1">
      <c r="A21" s="5">
        <v>11</v>
      </c>
      <c r="B21" s="5"/>
      <c r="C21" s="46" t="s">
        <v>11</v>
      </c>
      <c r="D21" s="46"/>
      <c r="E21" s="46"/>
      <c r="F21" s="31" t="s">
        <v>7</v>
      </c>
      <c r="G21" s="31"/>
      <c r="H21" s="30">
        <v>3</v>
      </c>
      <c r="I21" s="30"/>
      <c r="J21" s="9"/>
      <c r="K21" s="30">
        <v>3</v>
      </c>
      <c r="L21" s="30"/>
      <c r="M21" s="9"/>
      <c r="N21" s="9"/>
      <c r="O21" s="9"/>
      <c r="P21" s="9">
        <v>3</v>
      </c>
      <c r="Q21" s="15"/>
      <c r="R21" s="15"/>
      <c r="S21" s="15"/>
      <c r="T21" s="15"/>
      <c r="U21" s="15"/>
      <c r="AR21" s="30"/>
      <c r="AS21" s="30"/>
      <c r="AT21" s="30"/>
    </row>
    <row r="22" spans="1:21" ht="12.75" customHeight="1">
      <c r="A22" s="37">
        <v>12</v>
      </c>
      <c r="B22" s="37"/>
      <c r="C22" s="44" t="s">
        <v>36</v>
      </c>
      <c r="D22" s="44"/>
      <c r="E22" s="44"/>
      <c r="F22" s="31" t="s">
        <v>26</v>
      </c>
      <c r="G22" s="31"/>
      <c r="H22" s="28">
        <f>H23+H24</f>
        <v>586.2</v>
      </c>
      <c r="I22" s="29"/>
      <c r="K22" s="30">
        <f>K23+K24</f>
        <v>572.2</v>
      </c>
      <c r="L22" s="30"/>
      <c r="M22" s="12"/>
      <c r="N22" s="30">
        <f>P23+P24</f>
        <v>575.6</v>
      </c>
      <c r="O22" s="30"/>
      <c r="P22" s="30"/>
      <c r="Q22" s="15"/>
      <c r="R22" s="15"/>
      <c r="S22" s="15"/>
      <c r="T22" s="15"/>
      <c r="U22" s="15"/>
    </row>
    <row r="23" spans="1:22" ht="15.75" customHeight="1">
      <c r="A23" s="37">
        <v>13</v>
      </c>
      <c r="B23" s="37"/>
      <c r="C23" s="44" t="s">
        <v>3</v>
      </c>
      <c r="D23" s="44"/>
      <c r="E23" s="44"/>
      <c r="F23" s="31" t="s">
        <v>27</v>
      </c>
      <c r="G23" s="31"/>
      <c r="H23" s="30">
        <v>576.2</v>
      </c>
      <c r="I23" s="30"/>
      <c r="J23" s="30"/>
      <c r="K23" s="30">
        <v>562.2</v>
      </c>
      <c r="L23" s="30"/>
      <c r="M23" s="30"/>
      <c r="N23" s="30"/>
      <c r="O23" s="30"/>
      <c r="P23" s="9">
        <v>565.6</v>
      </c>
      <c r="Q23" s="16"/>
      <c r="R23" s="15"/>
      <c r="S23" s="15"/>
      <c r="T23" s="15"/>
      <c r="U23" s="15"/>
      <c r="V23" s="8"/>
    </row>
    <row r="24" spans="1:22" ht="15.75" customHeight="1">
      <c r="A24" s="5">
        <v>14</v>
      </c>
      <c r="B24" s="5"/>
      <c r="C24" s="21" t="s">
        <v>42</v>
      </c>
      <c r="D24" s="22"/>
      <c r="E24" s="23"/>
      <c r="F24" s="24" t="s">
        <v>43</v>
      </c>
      <c r="G24" s="25"/>
      <c r="H24" s="26">
        <v>10</v>
      </c>
      <c r="I24" s="27"/>
      <c r="J24" s="9"/>
      <c r="K24" s="26">
        <v>10</v>
      </c>
      <c r="L24" s="27"/>
      <c r="M24" s="9"/>
      <c r="N24" s="9"/>
      <c r="O24" s="9"/>
      <c r="P24" s="9">
        <v>10</v>
      </c>
      <c r="Q24" s="16"/>
      <c r="R24" s="15"/>
      <c r="S24" s="15"/>
      <c r="T24" s="15"/>
      <c r="U24" s="15"/>
      <c r="V24" s="8"/>
    </row>
    <row r="25" spans="1:21" ht="15" customHeight="1">
      <c r="A25" s="37">
        <v>15</v>
      </c>
      <c r="B25" s="37"/>
      <c r="C25" s="44" t="s">
        <v>37</v>
      </c>
      <c r="D25" s="44"/>
      <c r="E25" s="44"/>
      <c r="F25" s="31" t="s">
        <v>28</v>
      </c>
      <c r="G25" s="31"/>
      <c r="H25" s="30">
        <f>H27+H28+H26</f>
        <v>7788.199999999999</v>
      </c>
      <c r="I25" s="30"/>
      <c r="J25" s="30"/>
      <c r="K25" s="30">
        <f>K27+K28+K26</f>
        <v>4148.6</v>
      </c>
      <c r="L25" s="30"/>
      <c r="M25" s="12"/>
      <c r="N25" s="30">
        <f>P27+P28+P26</f>
        <v>4154.2</v>
      </c>
      <c r="O25" s="30"/>
      <c r="P25" s="30"/>
      <c r="Q25" s="15"/>
      <c r="R25" s="15"/>
      <c r="S25" s="15"/>
      <c r="T25" s="15"/>
      <c r="U25" s="15"/>
    </row>
    <row r="26" spans="1:21" ht="15" customHeight="1">
      <c r="A26" s="5">
        <v>16</v>
      </c>
      <c r="B26" s="5"/>
      <c r="C26" s="21" t="s">
        <v>44</v>
      </c>
      <c r="D26" s="22"/>
      <c r="E26" s="23"/>
      <c r="F26" s="24" t="s">
        <v>45</v>
      </c>
      <c r="G26" s="25"/>
      <c r="H26" s="26">
        <f>250+190.4</f>
        <v>440.4</v>
      </c>
      <c r="I26" s="27"/>
      <c r="J26" s="9"/>
      <c r="K26" s="26">
        <v>250</v>
      </c>
      <c r="L26" s="27"/>
      <c r="M26" s="12"/>
      <c r="N26" s="9"/>
      <c r="O26" s="9"/>
      <c r="P26" s="9">
        <v>250</v>
      </c>
      <c r="Q26" s="15"/>
      <c r="R26" s="15"/>
      <c r="S26" s="15"/>
      <c r="T26" s="15"/>
      <c r="U26" s="15"/>
    </row>
    <row r="27" spans="1:22" ht="12.75" customHeight="1">
      <c r="A27" s="37">
        <v>17</v>
      </c>
      <c r="B27" s="37"/>
      <c r="C27" s="44" t="s">
        <v>4</v>
      </c>
      <c r="D27" s="44"/>
      <c r="E27" s="44"/>
      <c r="F27" s="31" t="s">
        <v>29</v>
      </c>
      <c r="G27" s="31"/>
      <c r="H27" s="30">
        <f>1117.3+257.5+2586.1</f>
        <v>3960.8999999999996</v>
      </c>
      <c r="I27" s="30"/>
      <c r="J27" s="30"/>
      <c r="K27" s="30">
        <v>511.7</v>
      </c>
      <c r="L27" s="30"/>
      <c r="M27" s="30"/>
      <c r="N27" s="30"/>
      <c r="O27" s="30"/>
      <c r="P27" s="9">
        <v>517.3</v>
      </c>
      <c r="Q27" s="19"/>
      <c r="R27" s="15"/>
      <c r="S27" s="15"/>
      <c r="T27" s="15"/>
      <c r="U27" s="15"/>
      <c r="V27" s="13"/>
    </row>
    <row r="28" spans="1:21" ht="16.5" customHeight="1">
      <c r="A28" s="37">
        <v>18</v>
      </c>
      <c r="B28" s="37"/>
      <c r="C28" s="44" t="s">
        <v>5</v>
      </c>
      <c r="D28" s="44"/>
      <c r="E28" s="44"/>
      <c r="F28" s="31" t="s">
        <v>30</v>
      </c>
      <c r="G28" s="31"/>
      <c r="H28" s="30">
        <v>3386.9</v>
      </c>
      <c r="I28" s="30"/>
      <c r="J28" s="30"/>
      <c r="K28" s="30">
        <v>3386.9</v>
      </c>
      <c r="L28" s="30"/>
      <c r="M28" s="30"/>
      <c r="N28" s="30"/>
      <c r="O28" s="30"/>
      <c r="P28" s="9">
        <v>3386.9</v>
      </c>
      <c r="Q28" s="15"/>
      <c r="R28" s="15"/>
      <c r="S28" s="15"/>
      <c r="T28" s="15"/>
      <c r="U28" s="15"/>
    </row>
    <row r="29" spans="1:21" ht="16.5" customHeight="1">
      <c r="A29" s="5">
        <v>19</v>
      </c>
      <c r="B29" s="5"/>
      <c r="C29" s="21" t="s">
        <v>60</v>
      </c>
      <c r="D29" s="22"/>
      <c r="E29" s="23"/>
      <c r="F29" s="24" t="s">
        <v>58</v>
      </c>
      <c r="G29" s="25"/>
      <c r="H29" s="26">
        <f>H30</f>
        <v>32.8</v>
      </c>
      <c r="I29" s="27"/>
      <c r="J29" s="9"/>
      <c r="K29" s="26">
        <v>0</v>
      </c>
      <c r="L29" s="27"/>
      <c r="M29" s="9"/>
      <c r="N29" s="9"/>
      <c r="O29" s="9"/>
      <c r="P29" s="9">
        <v>0</v>
      </c>
      <c r="Q29" s="15"/>
      <c r="R29" s="15"/>
      <c r="S29" s="15"/>
      <c r="T29" s="15"/>
      <c r="U29" s="15"/>
    </row>
    <row r="30" spans="1:21" ht="16.5" customHeight="1">
      <c r="A30" s="5">
        <v>20</v>
      </c>
      <c r="B30" s="5"/>
      <c r="C30" s="21" t="s">
        <v>61</v>
      </c>
      <c r="D30" s="22"/>
      <c r="E30" s="23"/>
      <c r="F30" s="24" t="s">
        <v>59</v>
      </c>
      <c r="G30" s="25"/>
      <c r="H30" s="26">
        <v>32.8</v>
      </c>
      <c r="I30" s="27"/>
      <c r="J30" s="9"/>
      <c r="K30" s="26">
        <v>0</v>
      </c>
      <c r="L30" s="27"/>
      <c r="M30" s="9"/>
      <c r="N30" s="9"/>
      <c r="O30" s="9"/>
      <c r="P30" s="9">
        <v>0</v>
      </c>
      <c r="Q30" s="15"/>
      <c r="R30" s="15"/>
      <c r="S30" s="15"/>
      <c r="T30" s="15"/>
      <c r="U30" s="15"/>
    </row>
    <row r="31" spans="1:21" ht="16.5" customHeight="1">
      <c r="A31" s="5">
        <v>21</v>
      </c>
      <c r="B31" s="5"/>
      <c r="C31" s="21" t="s">
        <v>50</v>
      </c>
      <c r="D31" s="22"/>
      <c r="E31" s="23"/>
      <c r="F31" s="24" t="s">
        <v>48</v>
      </c>
      <c r="G31" s="25"/>
      <c r="H31" s="26">
        <f>H32</f>
        <v>27.80000000000001</v>
      </c>
      <c r="I31" s="27"/>
      <c r="J31" s="9"/>
      <c r="K31" s="26">
        <f>K32</f>
        <v>99.4</v>
      </c>
      <c r="L31" s="27"/>
      <c r="M31" s="9"/>
      <c r="N31" s="9"/>
      <c r="O31" s="9"/>
      <c r="P31" s="9">
        <f>P32</f>
        <v>99.4</v>
      </c>
      <c r="Q31" s="15"/>
      <c r="R31" s="15"/>
      <c r="S31" s="15"/>
      <c r="T31" s="15"/>
      <c r="U31" s="15"/>
    </row>
    <row r="32" spans="1:21" ht="16.5" customHeight="1">
      <c r="A32" s="5">
        <v>22</v>
      </c>
      <c r="B32" s="5"/>
      <c r="C32" s="21" t="s">
        <v>51</v>
      </c>
      <c r="D32" s="22"/>
      <c r="E32" s="23"/>
      <c r="F32" s="24" t="s">
        <v>49</v>
      </c>
      <c r="G32" s="25"/>
      <c r="H32" s="26">
        <f>99.4-71.6</f>
        <v>27.80000000000001</v>
      </c>
      <c r="I32" s="27"/>
      <c r="J32" s="9"/>
      <c r="K32" s="26">
        <v>99.4</v>
      </c>
      <c r="L32" s="27"/>
      <c r="M32" s="9"/>
      <c r="N32" s="9"/>
      <c r="O32" s="9"/>
      <c r="P32" s="9">
        <v>99.4</v>
      </c>
      <c r="Q32" s="15"/>
      <c r="R32" s="15"/>
      <c r="S32" s="15"/>
      <c r="T32" s="15"/>
      <c r="U32" s="15"/>
    </row>
    <row r="33" spans="1:21" ht="18" customHeight="1">
      <c r="A33" s="5">
        <v>23</v>
      </c>
      <c r="B33" s="5"/>
      <c r="C33" s="21" t="s">
        <v>41</v>
      </c>
      <c r="D33" s="22"/>
      <c r="E33" s="23"/>
      <c r="F33" s="24" t="s">
        <v>39</v>
      </c>
      <c r="G33" s="25"/>
      <c r="H33" s="26">
        <f>H34</f>
        <v>1163.5</v>
      </c>
      <c r="I33" s="27"/>
      <c r="J33" s="9"/>
      <c r="K33" s="26">
        <f>K34</f>
        <v>845</v>
      </c>
      <c r="L33" s="27"/>
      <c r="M33" s="9"/>
      <c r="N33" s="9"/>
      <c r="O33" s="9"/>
      <c r="P33" s="9">
        <f>P34</f>
        <v>845</v>
      </c>
      <c r="Q33" s="15"/>
      <c r="R33" s="15"/>
      <c r="S33" s="15"/>
      <c r="T33" s="15"/>
      <c r="U33" s="15"/>
    </row>
    <row r="34" spans="1:21" ht="18" customHeight="1">
      <c r="A34" s="5">
        <v>24</v>
      </c>
      <c r="B34" s="5"/>
      <c r="C34" s="21" t="s">
        <v>38</v>
      </c>
      <c r="D34" s="22"/>
      <c r="E34" s="23"/>
      <c r="F34" s="24" t="s">
        <v>40</v>
      </c>
      <c r="G34" s="25"/>
      <c r="H34" s="26">
        <f>845+318.5</f>
        <v>1163.5</v>
      </c>
      <c r="I34" s="27"/>
      <c r="J34" s="9"/>
      <c r="K34" s="26">
        <v>845</v>
      </c>
      <c r="L34" s="27"/>
      <c r="M34" s="9"/>
      <c r="N34" s="9"/>
      <c r="O34" s="9"/>
      <c r="P34" s="9">
        <v>845</v>
      </c>
      <c r="Q34" s="15"/>
      <c r="R34" s="15"/>
      <c r="S34" s="15"/>
      <c r="T34" s="15"/>
      <c r="U34" s="15"/>
    </row>
    <row r="35" spans="1:21" ht="13.5" customHeight="1">
      <c r="A35" s="5">
        <v>25</v>
      </c>
      <c r="B35" s="5"/>
      <c r="C35" s="46" t="s">
        <v>31</v>
      </c>
      <c r="D35" s="46"/>
      <c r="E35" s="46"/>
      <c r="F35" s="31"/>
      <c r="G35" s="31"/>
      <c r="H35" s="30">
        <v>0</v>
      </c>
      <c r="I35" s="30"/>
      <c r="J35" s="9"/>
      <c r="K35" s="30">
        <v>288.4</v>
      </c>
      <c r="L35" s="30"/>
      <c r="M35" s="9"/>
      <c r="N35" s="9"/>
      <c r="O35" s="9"/>
      <c r="P35" s="9">
        <v>577.2</v>
      </c>
      <c r="Q35" s="15"/>
      <c r="R35" s="15"/>
      <c r="S35" s="15"/>
      <c r="T35" s="15"/>
      <c r="U35" s="15"/>
    </row>
    <row r="36" spans="1:22" ht="13.5" customHeight="1">
      <c r="A36" s="21" t="s">
        <v>32</v>
      </c>
      <c r="B36" s="22"/>
      <c r="C36" s="22"/>
      <c r="D36" s="22"/>
      <c r="E36" s="23"/>
      <c r="F36" s="31"/>
      <c r="G36" s="31"/>
      <c r="H36" s="30">
        <f>H11+H17+H19+AR21+H25+H35+H33+H22+H31+H29</f>
        <v>16532.1</v>
      </c>
      <c r="I36" s="30"/>
      <c r="J36" s="30"/>
      <c r="K36" s="30">
        <f>K11+K17+K19+K22+K25+K35+K33+K31</f>
        <v>12200.099999999999</v>
      </c>
      <c r="L36" s="30"/>
      <c r="M36" s="12"/>
      <c r="N36" s="30">
        <f>O11+N17+O19+N22+N25+P35+P33+P31</f>
        <v>12070.1</v>
      </c>
      <c r="O36" s="30"/>
      <c r="P36" s="30"/>
      <c r="Q36" s="16"/>
      <c r="R36" s="15"/>
      <c r="S36" s="15"/>
      <c r="T36" s="15"/>
      <c r="U36" s="15"/>
      <c r="V36" s="8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ht="12.75">
      <c r="A38" s="4">
        <v>27</v>
      </c>
    </row>
  </sheetData>
  <sheetProtection/>
  <mergeCells count="148">
    <mergeCell ref="K31:L31"/>
    <mergeCell ref="K32:L32"/>
    <mergeCell ref="C31:E31"/>
    <mergeCell ref="C32:E32"/>
    <mergeCell ref="F31:G31"/>
    <mergeCell ref="F32:G32"/>
    <mergeCell ref="H31:I31"/>
    <mergeCell ref="H32:I32"/>
    <mergeCell ref="M11:N11"/>
    <mergeCell ref="K25:L25"/>
    <mergeCell ref="K19:L19"/>
    <mergeCell ref="N22:P22"/>
    <mergeCell ref="H20:I20"/>
    <mergeCell ref="K20:L20"/>
    <mergeCell ref="K15:O15"/>
    <mergeCell ref="K18:O18"/>
    <mergeCell ref="F25:G25"/>
    <mergeCell ref="K27:O27"/>
    <mergeCell ref="O11:P11"/>
    <mergeCell ref="K11:L11"/>
    <mergeCell ref="K13:O13"/>
    <mergeCell ref="K12:O12"/>
    <mergeCell ref="O19:P19"/>
    <mergeCell ref="K21:L21"/>
    <mergeCell ref="K14:L14"/>
    <mergeCell ref="M19:N19"/>
    <mergeCell ref="C21:E21"/>
    <mergeCell ref="C14:E14"/>
    <mergeCell ref="F14:G14"/>
    <mergeCell ref="H14:I14"/>
    <mergeCell ref="AR21:AT21"/>
    <mergeCell ref="C20:E20"/>
    <mergeCell ref="F20:G20"/>
    <mergeCell ref="N17:P17"/>
    <mergeCell ref="H35:I35"/>
    <mergeCell ref="K35:L35"/>
    <mergeCell ref="F21:G21"/>
    <mergeCell ref="H21:I21"/>
    <mergeCell ref="F22:G22"/>
    <mergeCell ref="N25:P25"/>
    <mergeCell ref="F23:G23"/>
    <mergeCell ref="K22:L22"/>
    <mergeCell ref="H23:J23"/>
    <mergeCell ref="K23:O23"/>
    <mergeCell ref="A28:B28"/>
    <mergeCell ref="C28:E28"/>
    <mergeCell ref="F28:G28"/>
    <mergeCell ref="H28:J28"/>
    <mergeCell ref="K28:O28"/>
    <mergeCell ref="N36:P36"/>
    <mergeCell ref="K36:L36"/>
    <mergeCell ref="F36:G36"/>
    <mergeCell ref="H36:J36"/>
    <mergeCell ref="C35:E35"/>
    <mergeCell ref="A27:B27"/>
    <mergeCell ref="C27:E27"/>
    <mergeCell ref="F27:G27"/>
    <mergeCell ref="H27:J27"/>
    <mergeCell ref="A22:B22"/>
    <mergeCell ref="C22:E22"/>
    <mergeCell ref="A25:B25"/>
    <mergeCell ref="C25:E25"/>
    <mergeCell ref="A23:B23"/>
    <mergeCell ref="C23:E23"/>
    <mergeCell ref="A18:B18"/>
    <mergeCell ref="C18:E18"/>
    <mergeCell ref="F18:G18"/>
    <mergeCell ref="H18:J18"/>
    <mergeCell ref="A19:B19"/>
    <mergeCell ref="C19:E19"/>
    <mergeCell ref="F19:G19"/>
    <mergeCell ref="H19:J19"/>
    <mergeCell ref="A17:B17"/>
    <mergeCell ref="C17:E17"/>
    <mergeCell ref="F17:G17"/>
    <mergeCell ref="H17:J17"/>
    <mergeCell ref="K17:L17"/>
    <mergeCell ref="K16:O16"/>
    <mergeCell ref="A15:B15"/>
    <mergeCell ref="C15:E15"/>
    <mergeCell ref="F15:G15"/>
    <mergeCell ref="H15:J15"/>
    <mergeCell ref="A16:B16"/>
    <mergeCell ref="C16:E16"/>
    <mergeCell ref="F16:G16"/>
    <mergeCell ref="H16:J16"/>
    <mergeCell ref="A12:B12"/>
    <mergeCell ref="C12:E12"/>
    <mergeCell ref="F12:G12"/>
    <mergeCell ref="H12:J12"/>
    <mergeCell ref="A13:B13"/>
    <mergeCell ref="C13:E13"/>
    <mergeCell ref="F13:G13"/>
    <mergeCell ref="H13:J13"/>
    <mergeCell ref="A7:B7"/>
    <mergeCell ref="C8:E9"/>
    <mergeCell ref="A11:B11"/>
    <mergeCell ref="C11:E11"/>
    <mergeCell ref="F11:G11"/>
    <mergeCell ref="H11:J11"/>
    <mergeCell ref="A8:B10"/>
    <mergeCell ref="H10:J10"/>
    <mergeCell ref="C7:D7"/>
    <mergeCell ref="C10:E10"/>
    <mergeCell ref="F10:G10"/>
    <mergeCell ref="H8:J9"/>
    <mergeCell ref="P8:P9"/>
    <mergeCell ref="K8:O9"/>
    <mergeCell ref="B1:C1"/>
    <mergeCell ref="D1:F1"/>
    <mergeCell ref="E7:P7"/>
    <mergeCell ref="F8:G8"/>
    <mergeCell ref="F9:G9"/>
    <mergeCell ref="K10:O10"/>
    <mergeCell ref="S7:S8"/>
    <mergeCell ref="I1:P1"/>
    <mergeCell ref="I2:P2"/>
    <mergeCell ref="I3:P3"/>
    <mergeCell ref="C6:L6"/>
    <mergeCell ref="N6:P6"/>
    <mergeCell ref="F34:G34"/>
    <mergeCell ref="H33:I33"/>
    <mergeCell ref="H34:I34"/>
    <mergeCell ref="K33:L33"/>
    <mergeCell ref="K34:L34"/>
    <mergeCell ref="A36:E36"/>
    <mergeCell ref="C33:E33"/>
    <mergeCell ref="C34:E34"/>
    <mergeCell ref="F33:G33"/>
    <mergeCell ref="F35:G35"/>
    <mergeCell ref="C24:E24"/>
    <mergeCell ref="F24:G24"/>
    <mergeCell ref="H24:I24"/>
    <mergeCell ref="K24:L24"/>
    <mergeCell ref="H22:I22"/>
    <mergeCell ref="C26:E26"/>
    <mergeCell ref="F26:G26"/>
    <mergeCell ref="H26:I26"/>
    <mergeCell ref="K26:L26"/>
    <mergeCell ref="H25:J25"/>
    <mergeCell ref="C29:E29"/>
    <mergeCell ref="C30:E30"/>
    <mergeCell ref="F29:G29"/>
    <mergeCell ref="H29:I29"/>
    <mergeCell ref="K29:L29"/>
    <mergeCell ref="F30:G30"/>
    <mergeCell ref="H30:I30"/>
    <mergeCell ref="K30:L30"/>
  </mergeCells>
  <printOptions horizontalCentered="1"/>
  <pageMargins left="0.3937007874015748" right="0.3937007874015748" top="0.1968503937007874" bottom="0.1968503937007874" header="0.5118110236220472" footer="0.5118110236220472"/>
  <pageSetup fitToWidth="0" fitToHeight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2024-05-30T03:46:28Z</cp:lastPrinted>
  <dcterms:created xsi:type="dcterms:W3CDTF">1996-10-08T23:32:33Z</dcterms:created>
  <dcterms:modified xsi:type="dcterms:W3CDTF">2024-05-30T03:46:33Z</dcterms:modified>
  <cp:category/>
  <cp:version/>
  <cp:contentType/>
  <cp:contentStatus/>
</cp:coreProperties>
</file>