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1340" windowHeight="8400" activeTab="0"/>
  </bookViews>
  <sheets>
    <sheet name="Измен (4)" sheetId="1" r:id="rId1"/>
    <sheet name="Лист2" sheetId="2" r:id="rId2"/>
    <sheet name="Лист3" sheetId="3" r:id="rId3"/>
  </sheets>
  <definedNames>
    <definedName name="_xlnm._FilterDatabase" localSheetId="0" hidden="1">'Измен (4)'!$A$8:$I$176</definedName>
    <definedName name="_xlnm.Print_Titles" localSheetId="0">'Измен (4)'!$9:$9</definedName>
  </definedNames>
  <calcPr fullCalcOnLoad="1" refMode="R1C1"/>
</workbook>
</file>

<file path=xl/sharedStrings.xml><?xml version="1.0" encoding="utf-8"?>
<sst xmlns="http://schemas.openxmlformats.org/spreadsheetml/2006/main" count="609" uniqueCount="166">
  <si>
    <t>0100</t>
  </si>
  <si>
    <t>0104</t>
  </si>
  <si>
    <t>0500</t>
  </si>
  <si>
    <t>0102</t>
  </si>
  <si>
    <t>Благоустройство</t>
  </si>
  <si>
    <t>Мобилизационная и вневойсковая подготовка</t>
  </si>
  <si>
    <t>0203</t>
  </si>
  <si>
    <t>500</t>
  </si>
  <si>
    <t>0503</t>
  </si>
  <si>
    <t>№ п/п</t>
  </si>
  <si>
    <t>Раздел/ подраздел</t>
  </si>
  <si>
    <t>Целевая статья</t>
  </si>
  <si>
    <t>Вид расходов</t>
  </si>
  <si>
    <t>0200</t>
  </si>
  <si>
    <t>Наименование главных распорядителей и наименование показателей бюджетной классификации</t>
  </si>
  <si>
    <t>0505</t>
  </si>
  <si>
    <t>Другие вопросы в области  жилищно-коммунального хозяйства</t>
  </si>
  <si>
    <t>0111</t>
  </si>
  <si>
    <t>0409</t>
  </si>
  <si>
    <t>Дорожное хозяйство (дорожные фонды)</t>
  </si>
  <si>
    <t>0113</t>
  </si>
  <si>
    <t>Другие общегосударственные вопросы</t>
  </si>
  <si>
    <t>Резервные фонды</t>
  </si>
  <si>
    <t>0314</t>
  </si>
  <si>
    <t>Непрограммные расходы отдельных органов исполнительной власти</t>
  </si>
  <si>
    <t>Иные бюджетные ассигнования</t>
  </si>
  <si>
    <t>Резервные средства</t>
  </si>
  <si>
    <t>Межбюджетные трансферты</t>
  </si>
  <si>
    <t>200</t>
  </si>
  <si>
    <t>110</t>
  </si>
  <si>
    <t xml:space="preserve"> </t>
  </si>
  <si>
    <t>100</t>
  </si>
  <si>
    <t>120</t>
  </si>
  <si>
    <t>240</t>
  </si>
  <si>
    <t>Непрограммные расходы по переданным полномочиям органов исполнительной власти</t>
  </si>
  <si>
    <t xml:space="preserve">Иные межбюджетные трансферты </t>
  </si>
  <si>
    <t>540</t>
  </si>
  <si>
    <t>800</t>
  </si>
  <si>
    <t>870</t>
  </si>
  <si>
    <t>0300</t>
  </si>
  <si>
    <t>Отдельные мероприятия</t>
  </si>
  <si>
    <t>(тыс. рублей)</t>
  </si>
  <si>
    <t>Администрация Березовского сельсовета</t>
  </si>
  <si>
    <t>Функционирование высшего должностного лица  субъекта Российской Федерации и муниципального образования</t>
  </si>
  <si>
    <t>Функционирование администрации Березовского сельсовета</t>
  </si>
  <si>
    <t>Глава органа местного самоуправления поселения в рамках непрограммных расходов отдельных органов исполнительной власти</t>
  </si>
  <si>
    <t>Расходы на выплаты персоналу государственных (муниципальных) органов</t>
  </si>
  <si>
    <t>Руководство и управление в сфере установленных функций органов местного самоуправления в рамках непрограммных расходов отдельных органов исполнительной власти</t>
  </si>
  <si>
    <t>Иные закупки товаров, работ и услуг для обеспечения государственных (муниципальных) нужд</t>
  </si>
  <si>
    <t>Резервные фонды исполнительных органов местного самоуправления по Администрации Березовского сельсовета в рамках непрограммных расходов отдельных органов исполнительной власти</t>
  </si>
  <si>
    <t>0400</t>
  </si>
  <si>
    <t>Всего</t>
  </si>
  <si>
    <t>Код ведомства</t>
  </si>
  <si>
    <t>Расходы на выплаты персоналу казенных учреждений</t>
  </si>
  <si>
    <t>Другие вопросы в области национальной безопасности и правоохранительной деятельности</t>
  </si>
  <si>
    <t>0310</t>
  </si>
  <si>
    <t>850</t>
  </si>
  <si>
    <t>Уплата налогов, сборов и иных платежей</t>
  </si>
  <si>
    <t>0106</t>
  </si>
  <si>
    <t>Иные межбюджетные трансферты</t>
  </si>
  <si>
    <t xml:space="preserve"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по администрации Березовского сельсовета в рамках непрограммных расходов отдельных органов исполнительной власти
</t>
  </si>
  <si>
    <t>9600000000</t>
  </si>
  <si>
    <t>9610000000</t>
  </si>
  <si>
    <t>9610000910</t>
  </si>
  <si>
    <t>9610000990</t>
  </si>
  <si>
    <t>9700000000</t>
  </si>
  <si>
    <t>9710000000</t>
  </si>
  <si>
    <t>9610000920</t>
  </si>
  <si>
    <t>9610075140</t>
  </si>
  <si>
    <t>9610051180</t>
  </si>
  <si>
    <t>0200000000</t>
  </si>
  <si>
    <t>0290000000</t>
  </si>
  <si>
    <t>0100000000</t>
  </si>
  <si>
    <t>0110000000</t>
  </si>
  <si>
    <t>0120000000</t>
  </si>
  <si>
    <t>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</si>
  <si>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</si>
  <si>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Условно утвержденные расходы</t>
  </si>
  <si>
    <t>0190000000</t>
  </si>
  <si>
    <t>Осуществление первичного воинского учета на территориях где отсутствуют военные комиссариаты за счет средств федерального бюджета в рамках непрограммных расходов отдельных органов исполнительной власти</t>
  </si>
  <si>
    <t xml:space="preserve">Выполнение государственных полномочий по созданию и обеспечению деятельности административных комиссий  за счет средств краевого бюджета в рамках непрограммных расходов отдельных органов исполнительной власти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</si>
  <si>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</si>
  <si>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Муниципальная программа "Профилактика терроризма и экстремизма, а также предупреждение и ликвидация чрезвычайных ситуаций на территории сельсовета" </t>
  </si>
  <si>
    <t xml:space="preserve">Подпрограмма "Благоустройство территории Березовского сельсовета" 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</si>
  <si>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</si>
  <si>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</si>
  <si>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</si>
  <si>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</si>
  <si>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</si>
  <si>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 xml:space="preserve">Профилактика терроризма и экстремизма, а также предупреждение и ликвидация чрезвычайных ситуаций на территории сельсовета в рамках отдельных мероприятий муниципальной программы "Профилактика терроризма и экстремизма, а также предупреждение и ликвидация чрезвычайных ситуаций на территории сельсовета" </t>
  </si>
  <si>
    <t xml:space="preserve">Муниципальная программа "Благоустройство территории Березовского сельсовета, содержание и развитие объектов  инфраструктуры" </t>
  </si>
  <si>
    <t xml:space="preserve">Содержание уличного освещения в рамках подпрограммы "Благоустройство территории Березовского сельсовета" муниципальной программы "Благоустройство территории Березовского сельсовета, содержание и развитие объектов инфраструктуры" </t>
  </si>
  <si>
    <t xml:space="preserve">Содержание мест захоронения в рамках подпрограммы "Благоустройство территории Березовского сельсовета" муниципальной программы "Благоустройство территории Березовского сельсовета, содержание и развитие объектов инфраструктуры" </t>
  </si>
  <si>
    <t xml:space="preserve">Охрана окружающей среды в рамках подпрограммы "Благоустройство территории Березовского сельсовета" муниципальной программы "Благоустройство территории Березовского сельсовета, содержание и развитие объектов инфраструктуры" </t>
  </si>
  <si>
    <t>Иные межбюджетные трансферты по переданным полномочиям бюджету района из бюджета поселения</t>
  </si>
  <si>
    <t>Иные межбюджетные трансферты в области культуры, молодежи и спорта в рамках непрограммных расходов по переданным полномочиям органов исполнительной власти</t>
  </si>
  <si>
    <t>Иные межбюджетные трансферты в области мобилизационной подготовки в рамках непрограммных расходов по переданным полномочиям органов исполнительной власти</t>
  </si>
  <si>
    <t>Иные межбюджетные трансферты по формированию и размещению муниципального заказа на поставку товаров, выполнение работ, оказания услуг в рамках непрограммных расходов по переданным полномочиям органов исполнительной власти</t>
  </si>
  <si>
    <t>Иные межбюджетные трансферты по осуществлению внешнего муниципального финансового контроля в рамках непрограммных расходов по переданным полномочиям органов исполнительной власти</t>
  </si>
  <si>
    <t>Иные межбюджетные трансферты по организации исполнения бюджета поселения и контроль за исполнением бюджета поселения в рамках непрограммных расходов по переданным полномочиям органов исполнительной власти</t>
  </si>
  <si>
    <t>1100</t>
  </si>
  <si>
    <t>1102</t>
  </si>
  <si>
    <t>Иные межбюджетные трансферты в области физкультуры и школьного спорта в рамках непрограммных расходов по переданным полномочиям органов исполнительной власти</t>
  </si>
  <si>
    <t>ФИЗИЧЕСКАЯ КУЛЬТУРА И СПОРТ</t>
  </si>
  <si>
    <t>Массовый спорт</t>
  </si>
  <si>
    <t>9610010490</t>
  </si>
  <si>
    <t>0502</t>
  </si>
  <si>
    <t>Коммунальное хозяйство</t>
  </si>
  <si>
    <t>0120010490</t>
  </si>
  <si>
    <t>0412</t>
  </si>
  <si>
    <t>Другие вопросы в области национальной экономики</t>
  </si>
  <si>
    <t>Проведение работ по изготовлению землеустроительной документации по межеванию планов земельных участков Березовского сельсовета в рамках подпрограммы "Благоустройство территории Березовского сельсовета" муниципальной программы "Благоустройство территории Березовского сельсовета, содержание и развитие объектов инфраструктуры"</t>
  </si>
  <si>
    <t>0120081180</t>
  </si>
  <si>
    <t>9710080020</t>
  </si>
  <si>
    <t>9710080030</t>
  </si>
  <si>
    <t>9710080040</t>
  </si>
  <si>
    <t>9710080060</t>
  </si>
  <si>
    <t>9710080010</t>
  </si>
  <si>
    <t>0290082120</t>
  </si>
  <si>
    <t>0290082110</t>
  </si>
  <si>
    <t>0110081160</t>
  </si>
  <si>
    <t>Содержание автомобильных дорог общего пользования местного значения и искусственных сооружений на них в рамках подпрограммы "Благоустройство территории Березовского сельсовета" муниципальной программы "Благоустройство территории Березовского сельсовета, содержание и развитие объектов инфраструктуры" за счет средств местного бюджета</t>
  </si>
  <si>
    <t>0110081170</t>
  </si>
  <si>
    <t>0110088020</t>
  </si>
  <si>
    <t>Содержание автомобильных дорог общего пользования местного значения и искусственных сооружений на них в рамках подпрограммы "Благоустройство территории Березовского сельсовета" муниципальной программы "Благоустройство территории Березовского сельсовета, содержание и развитие объектов инфраструктуры" за счет средств районного бюджета</t>
  </si>
  <si>
    <t>0120081200</t>
  </si>
  <si>
    <t>0110081110</t>
  </si>
  <si>
    <t>0110081120</t>
  </si>
  <si>
    <t>0110081130</t>
  </si>
  <si>
    <t>0110081150</t>
  </si>
  <si>
    <t>0120081190</t>
  </si>
  <si>
    <t>0190082030</t>
  </si>
  <si>
    <t>9710080070</t>
  </si>
  <si>
    <t>Приложение 4</t>
  </si>
  <si>
    <t>Организация деятельности по накоплению и транспортированию твердых бытовых коммунальных отходов в рамках подпрограммы "Благоустройство территории Березовского сельсовета" муниципальной программы "Благоустройство территории Березовского сельсовета, содержание и развитие объектов инфраструктуры"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</si>
  <si>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</si>
  <si>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Подпрограмма "Содержание и развитие объектов инфраструктуры на территории Березовского сельсовета" </t>
  </si>
  <si>
    <t>Обслуживание объектов водоснабжения в рамках подпрограммы "Содержание и развитие объектов инфраструктуры на территории Березовского сельсовета" муниципальной программы "Благоустройство территории Березовского сельсовета, содержание и развитие объектов инфраструктуры"</t>
  </si>
  <si>
    <t>Контроль за качеством питьевой воды на объектах водоснабжения в рамках подпрограммы  "Содержание и развитие объектов инфраструктуры на территории Березовского сельсовета" муниципальной программы "Благоустройство территории Березовского сельсовета, содержание и развитие объектов инфраструктуры"</t>
  </si>
  <si>
    <t xml:space="preserve">Обеспечение первичных мер пожарной безопасности в границах населенных пунктов поселения в рамках отдельных мероприятий муниципальной программы  "Профилактика терроризма и экстремизма, а также предупреждение и ликвидация чрезвычайных ситуаций на территории сельсовета" </t>
  </si>
  <si>
    <t>0290010490</t>
  </si>
  <si>
    <t>1000</t>
  </si>
  <si>
    <t>1001</t>
  </si>
  <si>
    <t>9610000940</t>
  </si>
  <si>
    <t>300</t>
  </si>
  <si>
    <t>310</t>
  </si>
  <si>
    <t>СОЦИАЛЬНАЯ ПОЛИТИКА</t>
  </si>
  <si>
    <t>Пенсионное обеспечение</t>
  </si>
  <si>
    <t>Предоставление пенсии за выслугу лет муниципальным служащим в рамках непрограммных расходов отдельных органов исполнительной власти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</si>
  <si>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</si>
  <si>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</si>
  <si>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Региональные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отдельных мероприятий муниципальной программы  "Профилактика терроризма и экстремизма, а также предупреждение и ликвидация чрезвычайных ситуаций на территории сельсовета" </t>
  </si>
  <si>
    <t xml:space="preserve">Мероприятия, направленные на повышение надежности функционирования систем жизнеобеспечения граждан сельских поселений в рамках отдельных мероприятий муниципальной программы "Благоустройство территории Березовского сельсовета, содержание и развитие объектов  инфраструктуры" </t>
  </si>
  <si>
    <t>Региональные выплаты, обеспечивающие уровень заработной платы работникам бюджетной сферы не ниже размера минимальной заработной платы (минимального размера оплаты труда) в рамках подпрограммы "Содержание и развитие объектов инфраструктуры на территории Березовского сельсовета" муниципальной программы "Благоустройство территории Березовского сельсовета, содержание и развитие объектов инфраструктуры"</t>
  </si>
  <si>
    <t>Содержание объектов муниципальной собственности в рамках подпрограммы "Содержание и развитие объектов инфраструктуры на территории Березовского сельсовета" муниципальной программы "Благоустройство территории Березовского сельсовета, содержание и развитие объектов инфраструктуры"</t>
  </si>
  <si>
    <t>Ведомственная структура расходов бюджета Березовского сельсовета Большеулуйского района на 2024 год и плановый период 2025 - 2026 годов</t>
  </si>
  <si>
    <t>Сумма на  2024 год</t>
  </si>
  <si>
    <t>Сумма на 2025 год</t>
  </si>
  <si>
    <t>Сумма  на 2026 год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</si>
  <si>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</si>
  <si>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02900S4120</t>
  </si>
  <si>
    <t>Мероприятие направленное на обеспечение первичных мер пожарной безопасности за счет средств местного бюджета в рамках отдельных мероприятий муниципальной программы  "Профилактика терроризма и экстремизма, а также предупреждение и ликвидация чрезвычайных ситуаций на территории сельсовета"</t>
  </si>
  <si>
    <t>0290074120</t>
  </si>
  <si>
    <t>Мероприятие направленное на обеспечение первичных мер пожарной безопасности за счет средств краевого бюджета в рамках отдельных мероприятий муниципальной программы  "Профилактика терроризма и экстремизма, а также предупреждение и ликвидация чрезвычайных ситуаций на территории сельсовета"</t>
  </si>
  <si>
    <t>к  Решению Березовского сельского Совета депутатов</t>
  </si>
  <si>
    <t xml:space="preserve"> от 21.02.2024  № 118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</si>
</sst>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#,##0.00_ ;\-#,##0.00\ "/>
    <numFmt numFmtId="179" formatCode="#,##0.00&quot;р.&quot;"/>
    <numFmt numFmtId="180" formatCode="0000"/>
    <numFmt numFmtId="181" formatCode="?"/>
    <numFmt numFmtId="182" formatCode="0.0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18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right"/>
    </xf>
    <xf numFmtId="182" fontId="3" fillId="0" borderId="10" xfId="0" applyNumberFormat="1" applyFont="1" applyBorder="1" applyAlignment="1">
      <alignment horizontal="right" vertical="center" wrapText="1"/>
    </xf>
    <xf numFmtId="182" fontId="3" fillId="0" borderId="10" xfId="0" applyNumberFormat="1" applyFont="1" applyBorder="1" applyAlignment="1">
      <alignment horizontal="right" vertical="distributed" wrapText="1"/>
    </xf>
    <xf numFmtId="182" fontId="3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 readingOrder="1"/>
    </xf>
    <xf numFmtId="0" fontId="3" fillId="32" borderId="10" xfId="0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right" vertical="center" wrapText="1"/>
    </xf>
    <xf numFmtId="0" fontId="3" fillId="32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vertical="top" wrapText="1"/>
    </xf>
    <xf numFmtId="181" fontId="3" fillId="32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/>
    </xf>
    <xf numFmtId="49" fontId="3" fillId="32" borderId="12" xfId="0" applyNumberFormat="1" applyFont="1" applyFill="1" applyBorder="1" applyAlignment="1">
      <alignment vertical="top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wrapText="1"/>
    </xf>
    <xf numFmtId="0" fontId="1" fillId="0" borderId="0" xfId="42" applyFont="1" applyAlignment="1" applyProtection="1">
      <alignment horizontal="right"/>
      <protection/>
    </xf>
    <xf numFmtId="0" fontId="0" fillId="0" borderId="0" xfId="0" applyFont="1" applyAlignment="1">
      <alignment horizontal="right"/>
    </xf>
    <xf numFmtId="182" fontId="3" fillId="0" borderId="13" xfId="0" applyNumberFormat="1" applyFont="1" applyFill="1" applyBorder="1" applyAlignment="1">
      <alignment horizontal="right" vertical="center" wrapText="1"/>
    </xf>
    <xf numFmtId="182" fontId="3" fillId="0" borderId="12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42" applyFont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49" fontId="3" fillId="0" borderId="14" xfId="0" applyNumberFormat="1" applyFont="1" applyBorder="1" applyAlignment="1">
      <alignment horizontal="left" vertical="justify" wrapText="1"/>
    </xf>
    <xf numFmtId="49" fontId="3" fillId="0" borderId="15" xfId="0" applyNumberFormat="1" applyFont="1" applyBorder="1" applyAlignment="1">
      <alignment horizontal="left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9"/>
  <sheetViews>
    <sheetView tabSelected="1" zoomScalePageLayoutView="0" workbookViewId="0" topLeftCell="A160">
      <selection activeCell="L169" sqref="L169"/>
    </sheetView>
  </sheetViews>
  <sheetFormatPr defaultColWidth="9.00390625" defaultRowHeight="12.75"/>
  <cols>
    <col min="1" max="1" width="6.875" style="0" customWidth="1"/>
    <col min="2" max="2" width="96.375" style="0" customWidth="1"/>
    <col min="3" max="3" width="12.75390625" style="0" customWidth="1"/>
    <col min="4" max="4" width="13.625" style="0" customWidth="1"/>
    <col min="5" max="5" width="13.75390625" style="0" customWidth="1"/>
    <col min="6" max="6" width="10.625" style="0" customWidth="1"/>
    <col min="7" max="7" width="13.25390625" style="0" customWidth="1"/>
    <col min="8" max="8" width="13.375" style="0" customWidth="1"/>
    <col min="9" max="9" width="14.625" style="0" customWidth="1"/>
  </cols>
  <sheetData>
    <row r="1" spans="1:9" ht="12.75">
      <c r="A1" s="1"/>
      <c r="B1" s="1"/>
      <c r="C1" s="1"/>
      <c r="D1" s="1"/>
      <c r="E1" s="1"/>
      <c r="F1" s="42" t="s">
        <v>133</v>
      </c>
      <c r="G1" s="43"/>
      <c r="H1" s="43"/>
      <c r="I1" s="43"/>
    </row>
    <row r="2" spans="1:9" ht="12.75">
      <c r="A2" s="1"/>
      <c r="B2" s="1"/>
      <c r="C2" s="1"/>
      <c r="D2" s="1"/>
      <c r="E2" s="1"/>
      <c r="F2" s="42" t="s">
        <v>164</v>
      </c>
      <c r="G2" s="43"/>
      <c r="H2" s="43"/>
      <c r="I2" s="43"/>
    </row>
    <row r="3" spans="1:9" ht="12.75">
      <c r="A3" s="1"/>
      <c r="B3" s="1"/>
      <c r="C3" s="1"/>
      <c r="D3" s="1"/>
      <c r="E3" s="1"/>
      <c r="F3" s="44" t="s">
        <v>165</v>
      </c>
      <c r="G3" s="45"/>
      <c r="H3" s="45"/>
      <c r="I3" s="45"/>
    </row>
    <row r="4" spans="1:9" ht="12.75">
      <c r="A4" s="1"/>
      <c r="B4" s="1"/>
      <c r="C4" s="1"/>
      <c r="D4" s="1"/>
      <c r="E4" s="1"/>
      <c r="F4" s="38"/>
      <c r="G4" s="39"/>
      <c r="H4" s="39"/>
      <c r="I4" s="39"/>
    </row>
    <row r="5" spans="1:9" ht="14.25" customHeight="1">
      <c r="A5" s="46" t="s">
        <v>155</v>
      </c>
      <c r="B5" s="47"/>
      <c r="C5" s="47"/>
      <c r="D5" s="47"/>
      <c r="E5" s="47"/>
      <c r="F5" s="47"/>
      <c r="G5" s="47"/>
      <c r="H5" s="47"/>
      <c r="I5" s="47"/>
    </row>
    <row r="6" spans="1:9" ht="15.75" customHeight="1">
      <c r="A6" s="47"/>
      <c r="B6" s="47"/>
      <c r="C6" s="47"/>
      <c r="D6" s="47"/>
      <c r="E6" s="47"/>
      <c r="F6" s="47"/>
      <c r="G6" s="47"/>
      <c r="H6" s="47"/>
      <c r="I6" s="47"/>
    </row>
    <row r="7" spans="1:9" ht="12.75">
      <c r="A7" s="1"/>
      <c r="B7" s="1"/>
      <c r="C7" s="1"/>
      <c r="D7" s="1"/>
      <c r="E7" s="1"/>
      <c r="F7" s="16"/>
      <c r="G7" s="16"/>
      <c r="H7" s="17"/>
      <c r="I7" s="23" t="s">
        <v>41</v>
      </c>
    </row>
    <row r="8" spans="1:9" ht="48" customHeight="1">
      <c r="A8" s="27" t="s">
        <v>9</v>
      </c>
      <c r="B8" s="3" t="s">
        <v>14</v>
      </c>
      <c r="C8" s="28" t="s">
        <v>52</v>
      </c>
      <c r="D8" s="27" t="s">
        <v>10</v>
      </c>
      <c r="E8" s="27" t="s">
        <v>11</v>
      </c>
      <c r="F8" s="27" t="s">
        <v>12</v>
      </c>
      <c r="G8" s="27" t="s">
        <v>156</v>
      </c>
      <c r="H8" s="27" t="s">
        <v>157</v>
      </c>
      <c r="I8" s="27" t="s">
        <v>158</v>
      </c>
    </row>
    <row r="9" spans="1:9" ht="18.75" customHeight="1">
      <c r="A9" s="3"/>
      <c r="B9" s="3">
        <v>1</v>
      </c>
      <c r="C9" s="3">
        <v>2</v>
      </c>
      <c r="D9" s="3">
        <v>3</v>
      </c>
      <c r="E9" s="3">
        <v>4</v>
      </c>
      <c r="F9" s="3">
        <v>5</v>
      </c>
      <c r="G9" s="3">
        <v>6</v>
      </c>
      <c r="H9" s="11">
        <v>7</v>
      </c>
      <c r="I9" s="11">
        <v>8</v>
      </c>
    </row>
    <row r="10" spans="1:9" ht="20.25" customHeight="1">
      <c r="A10" s="3">
        <v>1</v>
      </c>
      <c r="B10" s="31" t="s">
        <v>42</v>
      </c>
      <c r="C10" s="29">
        <v>802</v>
      </c>
      <c r="D10" s="29"/>
      <c r="E10" s="29"/>
      <c r="F10" s="29"/>
      <c r="G10" s="30">
        <f>G11+G67+G76+G100+G116+G168+G161</f>
        <v>13243.9</v>
      </c>
      <c r="H10" s="30">
        <f>H11+H67+H76+H100+H116+H168+H161</f>
        <v>11911.699999999999</v>
      </c>
      <c r="I10" s="30">
        <f>I11+I67+I76+I100+I116+I168+I161</f>
        <v>11492.9</v>
      </c>
    </row>
    <row r="11" spans="1:9" ht="21" customHeight="1">
      <c r="A11" s="3">
        <v>2</v>
      </c>
      <c r="B11" s="6" t="s">
        <v>84</v>
      </c>
      <c r="C11" s="19">
        <v>802</v>
      </c>
      <c r="D11" s="4" t="s">
        <v>0</v>
      </c>
      <c r="E11" s="4"/>
      <c r="F11" s="4"/>
      <c r="G11" s="24">
        <f>G12+G18+G48+G54+G42</f>
        <v>5031.400000000001</v>
      </c>
      <c r="H11" s="24">
        <f>H12+H18+H48+H54+H42</f>
        <v>5031.400000000001</v>
      </c>
      <c r="I11" s="24">
        <f>I12+I18+I48+I54+I42</f>
        <v>4742.6</v>
      </c>
    </row>
    <row r="12" spans="1:14" ht="32.25" customHeight="1">
      <c r="A12" s="3">
        <v>3</v>
      </c>
      <c r="B12" s="6" t="s">
        <v>43</v>
      </c>
      <c r="C12" s="3">
        <v>802</v>
      </c>
      <c r="D12" s="4" t="s">
        <v>3</v>
      </c>
      <c r="E12" s="4"/>
      <c r="F12" s="4"/>
      <c r="G12" s="24">
        <f aca="true" t="shared" si="0" ref="G12:I14">G13</f>
        <v>1160.3</v>
      </c>
      <c r="H12" s="24">
        <f t="shared" si="0"/>
        <v>1160.3</v>
      </c>
      <c r="I12" s="24">
        <f t="shared" si="0"/>
        <v>1160.3</v>
      </c>
      <c r="N12" t="s">
        <v>30</v>
      </c>
    </row>
    <row r="13" spans="1:9" ht="20.25" customHeight="1">
      <c r="A13" s="3">
        <v>4</v>
      </c>
      <c r="B13" s="10" t="s">
        <v>24</v>
      </c>
      <c r="C13" s="3">
        <v>802</v>
      </c>
      <c r="D13" s="4" t="s">
        <v>3</v>
      </c>
      <c r="E13" s="4" t="s">
        <v>61</v>
      </c>
      <c r="F13" s="4"/>
      <c r="G13" s="24">
        <f t="shared" si="0"/>
        <v>1160.3</v>
      </c>
      <c r="H13" s="24">
        <f t="shared" si="0"/>
        <v>1160.3</v>
      </c>
      <c r="I13" s="24">
        <f t="shared" si="0"/>
        <v>1160.3</v>
      </c>
    </row>
    <row r="14" spans="1:9" ht="20.25" customHeight="1">
      <c r="A14" s="3">
        <v>5</v>
      </c>
      <c r="B14" s="6" t="s">
        <v>44</v>
      </c>
      <c r="C14" s="19">
        <v>802</v>
      </c>
      <c r="D14" s="4" t="s">
        <v>3</v>
      </c>
      <c r="E14" s="4" t="s">
        <v>62</v>
      </c>
      <c r="F14" s="4"/>
      <c r="G14" s="24">
        <f>G15</f>
        <v>1160.3</v>
      </c>
      <c r="H14" s="24">
        <f t="shared" si="0"/>
        <v>1160.3</v>
      </c>
      <c r="I14" s="24">
        <f t="shared" si="0"/>
        <v>1160.3</v>
      </c>
    </row>
    <row r="15" spans="1:9" ht="33" customHeight="1">
      <c r="A15" s="3">
        <v>6</v>
      </c>
      <c r="B15" s="6" t="s">
        <v>45</v>
      </c>
      <c r="C15" s="3">
        <v>802</v>
      </c>
      <c r="D15" s="4" t="s">
        <v>3</v>
      </c>
      <c r="E15" s="4" t="s">
        <v>63</v>
      </c>
      <c r="F15" s="4"/>
      <c r="G15" s="24">
        <f aca="true" t="shared" si="1" ref="G15:I16">G16</f>
        <v>1160.3</v>
      </c>
      <c r="H15" s="24">
        <f t="shared" si="1"/>
        <v>1160.3</v>
      </c>
      <c r="I15" s="24">
        <f t="shared" si="1"/>
        <v>1160.3</v>
      </c>
    </row>
    <row r="16" spans="1:11" ht="48.75" customHeight="1">
      <c r="A16" s="3">
        <v>7</v>
      </c>
      <c r="B16" s="6" t="s">
        <v>76</v>
      </c>
      <c r="C16" s="3">
        <v>802</v>
      </c>
      <c r="D16" s="4" t="s">
        <v>3</v>
      </c>
      <c r="E16" s="4" t="s">
        <v>63</v>
      </c>
      <c r="F16" s="4" t="s">
        <v>31</v>
      </c>
      <c r="G16" s="24">
        <f t="shared" si="1"/>
        <v>1160.3</v>
      </c>
      <c r="H16" s="24">
        <f t="shared" si="1"/>
        <v>1160.3</v>
      </c>
      <c r="I16" s="24">
        <f t="shared" si="1"/>
        <v>1160.3</v>
      </c>
      <c r="K16" t="s">
        <v>30</v>
      </c>
    </row>
    <row r="17" spans="1:9" ht="20.25" customHeight="1">
      <c r="A17" s="3">
        <v>8</v>
      </c>
      <c r="B17" s="6" t="s">
        <v>46</v>
      </c>
      <c r="C17" s="19">
        <v>802</v>
      </c>
      <c r="D17" s="4" t="s">
        <v>3</v>
      </c>
      <c r="E17" s="4" t="s">
        <v>63</v>
      </c>
      <c r="F17" s="4" t="s">
        <v>32</v>
      </c>
      <c r="G17" s="24">
        <v>1160.3</v>
      </c>
      <c r="H17" s="24">
        <v>1160.3</v>
      </c>
      <c r="I17" s="24">
        <v>1160.3</v>
      </c>
    </row>
    <row r="18" spans="1:12" ht="33.75" customHeight="1">
      <c r="A18" s="3">
        <v>9</v>
      </c>
      <c r="B18" s="6" t="s">
        <v>159</v>
      </c>
      <c r="C18" s="3">
        <v>802</v>
      </c>
      <c r="D18" s="4" t="s">
        <v>1</v>
      </c>
      <c r="E18" s="4"/>
      <c r="F18" s="4"/>
      <c r="G18" s="24">
        <f>G19+G31</f>
        <v>3377.3000000000006</v>
      </c>
      <c r="H18" s="24">
        <f>H19+H31</f>
        <v>3377.3000000000006</v>
      </c>
      <c r="I18" s="24">
        <f>I19+I31</f>
        <v>3088.5000000000005</v>
      </c>
      <c r="L18" t="s">
        <v>30</v>
      </c>
    </row>
    <row r="19" spans="1:9" ht="20.25" customHeight="1">
      <c r="A19" s="3">
        <v>10</v>
      </c>
      <c r="B19" s="10" t="s">
        <v>24</v>
      </c>
      <c r="C19" s="3">
        <v>802</v>
      </c>
      <c r="D19" s="4" t="s">
        <v>1</v>
      </c>
      <c r="E19" s="4" t="s">
        <v>61</v>
      </c>
      <c r="F19" s="4"/>
      <c r="G19" s="24">
        <f>G20</f>
        <v>3322.0000000000005</v>
      </c>
      <c r="H19" s="24">
        <f>H20</f>
        <v>3322.0000000000005</v>
      </c>
      <c r="I19" s="24">
        <f>I20</f>
        <v>3033.2000000000003</v>
      </c>
    </row>
    <row r="20" spans="1:16" ht="20.25" customHeight="1">
      <c r="A20" s="3">
        <v>11</v>
      </c>
      <c r="B20" s="6" t="s">
        <v>44</v>
      </c>
      <c r="C20" s="19">
        <v>802</v>
      </c>
      <c r="D20" s="4" t="s">
        <v>1</v>
      </c>
      <c r="E20" s="4" t="s">
        <v>62</v>
      </c>
      <c r="F20" s="4"/>
      <c r="G20" s="24">
        <f>G21+G28</f>
        <v>3322.0000000000005</v>
      </c>
      <c r="H20" s="24">
        <f>H21+H28</f>
        <v>3322.0000000000005</v>
      </c>
      <c r="I20" s="24">
        <f>I21+I28</f>
        <v>3033.2000000000003</v>
      </c>
      <c r="P20" t="s">
        <v>30</v>
      </c>
    </row>
    <row r="21" spans="1:19" ht="36.75" customHeight="1">
      <c r="A21" s="3">
        <v>12</v>
      </c>
      <c r="B21" s="6" t="s">
        <v>47</v>
      </c>
      <c r="C21" s="3">
        <v>802</v>
      </c>
      <c r="D21" s="4" t="s">
        <v>1</v>
      </c>
      <c r="E21" s="4" t="s">
        <v>64</v>
      </c>
      <c r="F21" s="4"/>
      <c r="G21" s="24">
        <f>G22+G24+G26</f>
        <v>2400.1000000000004</v>
      </c>
      <c r="H21" s="24">
        <f>H22+H24+H26</f>
        <v>2400.1000000000004</v>
      </c>
      <c r="I21" s="24">
        <f>I22+I24+I26</f>
        <v>2111.3</v>
      </c>
      <c r="S21" t="s">
        <v>30</v>
      </c>
    </row>
    <row r="22" spans="1:12" ht="50.25" customHeight="1">
      <c r="A22" s="3">
        <v>13</v>
      </c>
      <c r="B22" s="6" t="s">
        <v>76</v>
      </c>
      <c r="C22" s="3">
        <v>802</v>
      </c>
      <c r="D22" s="4" t="s">
        <v>1</v>
      </c>
      <c r="E22" s="4" t="s">
        <v>64</v>
      </c>
      <c r="F22" s="4" t="s">
        <v>31</v>
      </c>
      <c r="G22" s="24">
        <f>G23</f>
        <v>1655.4</v>
      </c>
      <c r="H22" s="24">
        <f>H23</f>
        <v>1655.4</v>
      </c>
      <c r="I22" s="24">
        <f>I23</f>
        <v>1655.4</v>
      </c>
      <c r="L22" t="s">
        <v>30</v>
      </c>
    </row>
    <row r="23" spans="1:9" ht="22.5" customHeight="1">
      <c r="A23" s="3">
        <v>14</v>
      </c>
      <c r="B23" s="6" t="s">
        <v>46</v>
      </c>
      <c r="C23" s="19">
        <v>802</v>
      </c>
      <c r="D23" s="4" t="s">
        <v>1</v>
      </c>
      <c r="E23" s="4" t="s">
        <v>64</v>
      </c>
      <c r="F23" s="4" t="s">
        <v>32</v>
      </c>
      <c r="G23" s="24">
        <v>1655.4</v>
      </c>
      <c r="H23" s="24">
        <v>1655.4</v>
      </c>
      <c r="I23" s="24">
        <v>1655.4</v>
      </c>
    </row>
    <row r="24" spans="1:9" ht="20.25" customHeight="1">
      <c r="A24" s="3">
        <v>15</v>
      </c>
      <c r="B24" s="6" t="s">
        <v>75</v>
      </c>
      <c r="C24" s="3">
        <v>802</v>
      </c>
      <c r="D24" s="4" t="s">
        <v>1</v>
      </c>
      <c r="E24" s="4" t="s">
        <v>64</v>
      </c>
      <c r="F24" s="4" t="s">
        <v>28</v>
      </c>
      <c r="G24" s="24">
        <f>G25</f>
        <v>741.7</v>
      </c>
      <c r="H24" s="24">
        <f>H25</f>
        <v>741.7</v>
      </c>
      <c r="I24" s="24">
        <f>I25</f>
        <v>452.9</v>
      </c>
    </row>
    <row r="25" spans="1:10" ht="20.25" customHeight="1">
      <c r="A25" s="3">
        <v>16</v>
      </c>
      <c r="B25" s="6" t="s">
        <v>48</v>
      </c>
      <c r="C25" s="3">
        <v>802</v>
      </c>
      <c r="D25" s="4" t="s">
        <v>1</v>
      </c>
      <c r="E25" s="4" t="s">
        <v>64</v>
      </c>
      <c r="F25" s="4" t="s">
        <v>33</v>
      </c>
      <c r="G25" s="24">
        <v>741.7</v>
      </c>
      <c r="H25" s="24">
        <v>741.7</v>
      </c>
      <c r="I25" s="24">
        <v>452.9</v>
      </c>
      <c r="J25" s="40"/>
    </row>
    <row r="26" spans="1:9" ht="20.25" customHeight="1">
      <c r="A26" s="3">
        <v>17</v>
      </c>
      <c r="B26" s="21" t="s">
        <v>25</v>
      </c>
      <c r="C26" s="3">
        <v>802</v>
      </c>
      <c r="D26" s="4" t="s">
        <v>1</v>
      </c>
      <c r="E26" s="4" t="s">
        <v>64</v>
      </c>
      <c r="F26" s="4" t="s">
        <v>37</v>
      </c>
      <c r="G26" s="24">
        <f>G27</f>
        <v>3</v>
      </c>
      <c r="H26" s="24">
        <f>H27</f>
        <v>3</v>
      </c>
      <c r="I26" s="24">
        <f>I27</f>
        <v>3</v>
      </c>
    </row>
    <row r="27" spans="1:9" ht="20.25" customHeight="1">
      <c r="A27" s="3">
        <v>18</v>
      </c>
      <c r="B27" s="21" t="s">
        <v>57</v>
      </c>
      <c r="C27" s="3">
        <v>802</v>
      </c>
      <c r="D27" s="4" t="s">
        <v>1</v>
      </c>
      <c r="E27" s="4" t="s">
        <v>64</v>
      </c>
      <c r="F27" s="4" t="s">
        <v>56</v>
      </c>
      <c r="G27" s="24">
        <v>3</v>
      </c>
      <c r="H27" s="24">
        <v>3</v>
      </c>
      <c r="I27" s="24">
        <v>3</v>
      </c>
    </row>
    <row r="28" spans="1:14" ht="74.25" customHeight="1">
      <c r="A28" s="3">
        <v>19</v>
      </c>
      <c r="B28" s="6" t="s">
        <v>60</v>
      </c>
      <c r="C28" s="3">
        <v>802</v>
      </c>
      <c r="D28" s="4" t="s">
        <v>1</v>
      </c>
      <c r="E28" s="4" t="s">
        <v>105</v>
      </c>
      <c r="F28" s="4"/>
      <c r="G28" s="24">
        <f aca="true" t="shared" si="2" ref="G28:I29">G29</f>
        <v>921.9</v>
      </c>
      <c r="H28" s="24">
        <f t="shared" si="2"/>
        <v>921.9</v>
      </c>
      <c r="I28" s="24">
        <f t="shared" si="2"/>
        <v>921.9</v>
      </c>
      <c r="N28" t="s">
        <v>30</v>
      </c>
    </row>
    <row r="29" spans="1:14" ht="51" customHeight="1">
      <c r="A29" s="3">
        <v>20</v>
      </c>
      <c r="B29" s="6" t="s">
        <v>76</v>
      </c>
      <c r="C29" s="3">
        <v>802</v>
      </c>
      <c r="D29" s="4" t="s">
        <v>1</v>
      </c>
      <c r="E29" s="4" t="s">
        <v>105</v>
      </c>
      <c r="F29" s="4" t="s">
        <v>31</v>
      </c>
      <c r="G29" s="24">
        <f t="shared" si="2"/>
        <v>921.9</v>
      </c>
      <c r="H29" s="24">
        <f t="shared" si="2"/>
        <v>921.9</v>
      </c>
      <c r="I29" s="24">
        <f t="shared" si="2"/>
        <v>921.9</v>
      </c>
      <c r="N29" t="s">
        <v>30</v>
      </c>
    </row>
    <row r="30" spans="1:9" ht="30" customHeight="1">
      <c r="A30" s="3">
        <v>21</v>
      </c>
      <c r="B30" s="6" t="s">
        <v>46</v>
      </c>
      <c r="C30" s="3">
        <v>802</v>
      </c>
      <c r="D30" s="4" t="s">
        <v>1</v>
      </c>
      <c r="E30" s="4" t="s">
        <v>105</v>
      </c>
      <c r="F30" s="4" t="s">
        <v>32</v>
      </c>
      <c r="G30" s="24">
        <v>921.9</v>
      </c>
      <c r="H30" s="24">
        <v>921.9</v>
      </c>
      <c r="I30" s="24">
        <v>921.9</v>
      </c>
    </row>
    <row r="31" spans="1:9" ht="20.25" customHeight="1">
      <c r="A31" s="3">
        <v>22</v>
      </c>
      <c r="B31" s="6" t="s">
        <v>34</v>
      </c>
      <c r="C31" s="19">
        <v>802</v>
      </c>
      <c r="D31" s="4" t="s">
        <v>1</v>
      </c>
      <c r="E31" s="4" t="s">
        <v>65</v>
      </c>
      <c r="F31" s="4"/>
      <c r="G31" s="24">
        <f>G32</f>
        <v>55.3</v>
      </c>
      <c r="H31" s="24">
        <f>H32</f>
        <v>55.3</v>
      </c>
      <c r="I31" s="24">
        <f>I32</f>
        <v>55.3</v>
      </c>
    </row>
    <row r="32" spans="1:14" ht="33" customHeight="1">
      <c r="A32" s="3">
        <v>23</v>
      </c>
      <c r="B32" s="6" t="s">
        <v>94</v>
      </c>
      <c r="C32" s="3">
        <v>802</v>
      </c>
      <c r="D32" s="4" t="s">
        <v>1</v>
      </c>
      <c r="E32" s="4" t="s">
        <v>66</v>
      </c>
      <c r="F32" s="4"/>
      <c r="G32" s="24">
        <f>G33+G36+G39</f>
        <v>55.3</v>
      </c>
      <c r="H32" s="24">
        <f>H33+H36+H39</f>
        <v>55.3</v>
      </c>
      <c r="I32" s="24">
        <f>I33+I36+I39</f>
        <v>55.3</v>
      </c>
      <c r="N32" t="s">
        <v>30</v>
      </c>
    </row>
    <row r="33" spans="1:19" ht="38.25" customHeight="1">
      <c r="A33" s="3">
        <v>24</v>
      </c>
      <c r="B33" s="6" t="s">
        <v>95</v>
      </c>
      <c r="C33" s="3">
        <v>802</v>
      </c>
      <c r="D33" s="4" t="s">
        <v>1</v>
      </c>
      <c r="E33" s="4" t="s">
        <v>113</v>
      </c>
      <c r="F33" s="4"/>
      <c r="G33" s="24">
        <f aca="true" t="shared" si="3" ref="G33:I34">G34</f>
        <v>20.8</v>
      </c>
      <c r="H33" s="24">
        <f t="shared" si="3"/>
        <v>20.8</v>
      </c>
      <c r="I33" s="24">
        <f t="shared" si="3"/>
        <v>20.8</v>
      </c>
      <c r="S33" t="s">
        <v>30</v>
      </c>
    </row>
    <row r="34" spans="1:19" ht="20.25" customHeight="1">
      <c r="A34" s="3">
        <v>25</v>
      </c>
      <c r="B34" s="6" t="s">
        <v>27</v>
      </c>
      <c r="C34" s="19">
        <v>802</v>
      </c>
      <c r="D34" s="4" t="s">
        <v>1</v>
      </c>
      <c r="E34" s="4" t="s">
        <v>113</v>
      </c>
      <c r="F34" s="4" t="s">
        <v>7</v>
      </c>
      <c r="G34" s="24">
        <f t="shared" si="3"/>
        <v>20.8</v>
      </c>
      <c r="H34" s="24">
        <f t="shared" si="3"/>
        <v>20.8</v>
      </c>
      <c r="I34" s="24">
        <f t="shared" si="3"/>
        <v>20.8</v>
      </c>
      <c r="S34" t="s">
        <v>30</v>
      </c>
    </row>
    <row r="35" spans="1:14" ht="20.25" customHeight="1">
      <c r="A35" s="3">
        <v>26</v>
      </c>
      <c r="B35" s="6" t="s">
        <v>35</v>
      </c>
      <c r="C35" s="3">
        <v>802</v>
      </c>
      <c r="D35" s="4" t="s">
        <v>1</v>
      </c>
      <c r="E35" s="4" t="s">
        <v>113</v>
      </c>
      <c r="F35" s="4" t="s">
        <v>36</v>
      </c>
      <c r="G35" s="24">
        <v>20.8</v>
      </c>
      <c r="H35" s="24">
        <v>20.8</v>
      </c>
      <c r="I35" s="24">
        <v>20.8</v>
      </c>
      <c r="L35" t="s">
        <v>30</v>
      </c>
      <c r="N35" t="s">
        <v>30</v>
      </c>
    </row>
    <row r="36" spans="1:9" ht="36.75" customHeight="1">
      <c r="A36" s="3">
        <v>27</v>
      </c>
      <c r="B36" s="6" t="s">
        <v>96</v>
      </c>
      <c r="C36" s="3">
        <v>802</v>
      </c>
      <c r="D36" s="4" t="s">
        <v>1</v>
      </c>
      <c r="E36" s="4" t="s">
        <v>114</v>
      </c>
      <c r="F36" s="4"/>
      <c r="G36" s="24">
        <f aca="true" t="shared" si="4" ref="G36:I37">G37</f>
        <v>20.8</v>
      </c>
      <c r="H36" s="24">
        <f t="shared" si="4"/>
        <v>20.8</v>
      </c>
      <c r="I36" s="24">
        <f t="shared" si="4"/>
        <v>20.8</v>
      </c>
    </row>
    <row r="37" spans="1:14" ht="20.25" customHeight="1">
      <c r="A37" s="3">
        <v>28</v>
      </c>
      <c r="B37" s="6" t="s">
        <v>27</v>
      </c>
      <c r="C37" s="3">
        <v>802</v>
      </c>
      <c r="D37" s="4" t="s">
        <v>1</v>
      </c>
      <c r="E37" s="4" t="s">
        <v>114</v>
      </c>
      <c r="F37" s="4" t="s">
        <v>7</v>
      </c>
      <c r="G37" s="24">
        <f t="shared" si="4"/>
        <v>20.8</v>
      </c>
      <c r="H37" s="24">
        <f t="shared" si="4"/>
        <v>20.8</v>
      </c>
      <c r="I37" s="24">
        <f t="shared" si="4"/>
        <v>20.8</v>
      </c>
      <c r="L37" t="s">
        <v>30</v>
      </c>
      <c r="N37" t="s">
        <v>30</v>
      </c>
    </row>
    <row r="38" spans="1:9" ht="20.25" customHeight="1">
      <c r="A38" s="3">
        <v>29</v>
      </c>
      <c r="B38" s="6" t="s">
        <v>35</v>
      </c>
      <c r="C38" s="3">
        <v>802</v>
      </c>
      <c r="D38" s="4" t="s">
        <v>1</v>
      </c>
      <c r="E38" s="4" t="s">
        <v>114</v>
      </c>
      <c r="F38" s="4" t="s">
        <v>36</v>
      </c>
      <c r="G38" s="24">
        <v>20.8</v>
      </c>
      <c r="H38" s="24">
        <v>20.8</v>
      </c>
      <c r="I38" s="24">
        <v>20.8</v>
      </c>
    </row>
    <row r="39" spans="1:14" ht="48" customHeight="1">
      <c r="A39" s="3">
        <v>30</v>
      </c>
      <c r="B39" s="6" t="s">
        <v>97</v>
      </c>
      <c r="C39" s="3">
        <v>802</v>
      </c>
      <c r="D39" s="4" t="s">
        <v>1</v>
      </c>
      <c r="E39" s="4" t="s">
        <v>115</v>
      </c>
      <c r="F39" s="4"/>
      <c r="G39" s="24">
        <f aca="true" t="shared" si="5" ref="G39:I40">G40</f>
        <v>13.7</v>
      </c>
      <c r="H39" s="24">
        <f t="shared" si="5"/>
        <v>13.7</v>
      </c>
      <c r="I39" s="24">
        <f t="shared" si="5"/>
        <v>13.7</v>
      </c>
      <c r="N39" t="s">
        <v>30</v>
      </c>
    </row>
    <row r="40" spans="1:12" ht="20.25" customHeight="1">
      <c r="A40" s="3">
        <v>31</v>
      </c>
      <c r="B40" s="6" t="s">
        <v>27</v>
      </c>
      <c r="C40" s="3">
        <v>802</v>
      </c>
      <c r="D40" s="4" t="s">
        <v>1</v>
      </c>
      <c r="E40" s="4" t="s">
        <v>115</v>
      </c>
      <c r="F40" s="4" t="s">
        <v>7</v>
      </c>
      <c r="G40" s="24">
        <f t="shared" si="5"/>
        <v>13.7</v>
      </c>
      <c r="H40" s="24">
        <f t="shared" si="5"/>
        <v>13.7</v>
      </c>
      <c r="I40" s="24">
        <f t="shared" si="5"/>
        <v>13.7</v>
      </c>
      <c r="L40" t="s">
        <v>30</v>
      </c>
    </row>
    <row r="41" spans="1:9" ht="20.25" customHeight="1">
      <c r="A41" s="3">
        <v>32</v>
      </c>
      <c r="B41" s="6" t="s">
        <v>35</v>
      </c>
      <c r="C41" s="3">
        <v>802</v>
      </c>
      <c r="D41" s="4" t="s">
        <v>1</v>
      </c>
      <c r="E41" s="4" t="s">
        <v>115</v>
      </c>
      <c r="F41" s="4" t="s">
        <v>36</v>
      </c>
      <c r="G41" s="24">
        <v>13.7</v>
      </c>
      <c r="H41" s="24">
        <v>13.7</v>
      </c>
      <c r="I41" s="24">
        <v>13.7</v>
      </c>
    </row>
    <row r="42" spans="1:13" s="22" customFormat="1" ht="32.25" customHeight="1">
      <c r="A42" s="3">
        <v>33</v>
      </c>
      <c r="B42" s="6" t="s">
        <v>81</v>
      </c>
      <c r="C42" s="3">
        <v>802</v>
      </c>
      <c r="D42" s="4" t="s">
        <v>58</v>
      </c>
      <c r="E42" s="4"/>
      <c r="F42" s="4"/>
      <c r="G42" s="24">
        <f>G43</f>
        <v>59.5</v>
      </c>
      <c r="H42" s="24">
        <f aca="true" t="shared" si="6" ref="H42:I46">H43</f>
        <v>59.5</v>
      </c>
      <c r="I42" s="24">
        <f t="shared" si="6"/>
        <v>59.5</v>
      </c>
      <c r="M42" s="22" t="s">
        <v>30</v>
      </c>
    </row>
    <row r="43" spans="1:11" ht="20.25" customHeight="1">
      <c r="A43" s="3">
        <v>34</v>
      </c>
      <c r="B43" s="6" t="s">
        <v>34</v>
      </c>
      <c r="C43" s="3">
        <v>802</v>
      </c>
      <c r="D43" s="4" t="s">
        <v>58</v>
      </c>
      <c r="E43" s="4" t="s">
        <v>65</v>
      </c>
      <c r="F43" s="4"/>
      <c r="G43" s="24">
        <f>G44</f>
        <v>59.5</v>
      </c>
      <c r="H43" s="24">
        <f t="shared" si="6"/>
        <v>59.5</v>
      </c>
      <c r="I43" s="24">
        <f t="shared" si="6"/>
        <v>59.5</v>
      </c>
      <c r="K43" t="s">
        <v>30</v>
      </c>
    </row>
    <row r="44" spans="1:9" ht="38.25" customHeight="1">
      <c r="A44" s="3">
        <v>35</v>
      </c>
      <c r="B44" s="6" t="s">
        <v>94</v>
      </c>
      <c r="C44" s="3">
        <v>802</v>
      </c>
      <c r="D44" s="4" t="s">
        <v>58</v>
      </c>
      <c r="E44" s="4" t="s">
        <v>66</v>
      </c>
      <c r="F44" s="4"/>
      <c r="G44" s="24">
        <f>G45</f>
        <v>59.5</v>
      </c>
      <c r="H44" s="24">
        <f t="shared" si="6"/>
        <v>59.5</v>
      </c>
      <c r="I44" s="24">
        <f t="shared" si="6"/>
        <v>59.5</v>
      </c>
    </row>
    <row r="45" spans="1:9" ht="51.75" customHeight="1">
      <c r="A45" s="3">
        <v>36</v>
      </c>
      <c r="B45" s="6" t="s">
        <v>98</v>
      </c>
      <c r="C45" s="3">
        <v>802</v>
      </c>
      <c r="D45" s="4" t="s">
        <v>58</v>
      </c>
      <c r="E45" s="4" t="s">
        <v>116</v>
      </c>
      <c r="F45" s="4"/>
      <c r="G45" s="24">
        <f>G46</f>
        <v>59.5</v>
      </c>
      <c r="H45" s="24">
        <f t="shared" si="6"/>
        <v>59.5</v>
      </c>
      <c r="I45" s="24">
        <f t="shared" si="6"/>
        <v>59.5</v>
      </c>
    </row>
    <row r="46" spans="1:9" ht="23.25" customHeight="1">
      <c r="A46" s="3">
        <v>37</v>
      </c>
      <c r="B46" s="6" t="s">
        <v>27</v>
      </c>
      <c r="C46" s="3">
        <v>802</v>
      </c>
      <c r="D46" s="4" t="s">
        <v>58</v>
      </c>
      <c r="E46" s="4" t="s">
        <v>116</v>
      </c>
      <c r="F46" s="4" t="s">
        <v>7</v>
      </c>
      <c r="G46" s="24">
        <f>G47</f>
        <v>59.5</v>
      </c>
      <c r="H46" s="24">
        <f t="shared" si="6"/>
        <v>59.5</v>
      </c>
      <c r="I46" s="24">
        <f t="shared" si="6"/>
        <v>59.5</v>
      </c>
    </row>
    <row r="47" spans="1:9" ht="20.25" customHeight="1">
      <c r="A47" s="3">
        <v>38</v>
      </c>
      <c r="B47" s="6" t="s">
        <v>59</v>
      </c>
      <c r="C47" s="3">
        <v>802</v>
      </c>
      <c r="D47" s="4" t="s">
        <v>58</v>
      </c>
      <c r="E47" s="4" t="s">
        <v>116</v>
      </c>
      <c r="F47" s="4" t="s">
        <v>36</v>
      </c>
      <c r="G47" s="24">
        <v>59.5</v>
      </c>
      <c r="H47" s="24">
        <v>59.5</v>
      </c>
      <c r="I47" s="24">
        <v>59.5</v>
      </c>
    </row>
    <row r="48" spans="1:9" ht="20.25" customHeight="1">
      <c r="A48" s="3">
        <v>39</v>
      </c>
      <c r="B48" s="6" t="s">
        <v>22</v>
      </c>
      <c r="C48" s="3">
        <v>802</v>
      </c>
      <c r="D48" s="4" t="s">
        <v>17</v>
      </c>
      <c r="E48" s="4"/>
      <c r="F48" s="4"/>
      <c r="G48" s="24">
        <f aca="true" t="shared" si="7" ref="G48:I51">G49</f>
        <v>5</v>
      </c>
      <c r="H48" s="24">
        <f t="shared" si="7"/>
        <v>5</v>
      </c>
      <c r="I48" s="24">
        <f t="shared" si="7"/>
        <v>5</v>
      </c>
    </row>
    <row r="49" spans="1:9" ht="20.25" customHeight="1">
      <c r="A49" s="3">
        <v>40</v>
      </c>
      <c r="B49" s="10" t="s">
        <v>24</v>
      </c>
      <c r="C49" s="19">
        <v>802</v>
      </c>
      <c r="D49" s="4" t="s">
        <v>17</v>
      </c>
      <c r="E49" s="4" t="s">
        <v>61</v>
      </c>
      <c r="F49" s="4"/>
      <c r="G49" s="24">
        <f t="shared" si="7"/>
        <v>5</v>
      </c>
      <c r="H49" s="24">
        <f t="shared" si="7"/>
        <v>5</v>
      </c>
      <c r="I49" s="24">
        <f t="shared" si="7"/>
        <v>5</v>
      </c>
    </row>
    <row r="50" spans="1:9" ht="20.25" customHeight="1">
      <c r="A50" s="3">
        <v>41</v>
      </c>
      <c r="B50" s="6" t="s">
        <v>44</v>
      </c>
      <c r="C50" s="3">
        <v>802</v>
      </c>
      <c r="D50" s="4" t="s">
        <v>17</v>
      </c>
      <c r="E50" s="4" t="s">
        <v>62</v>
      </c>
      <c r="F50" s="4"/>
      <c r="G50" s="24">
        <f t="shared" si="7"/>
        <v>5</v>
      </c>
      <c r="H50" s="24">
        <f t="shared" si="7"/>
        <v>5</v>
      </c>
      <c r="I50" s="24">
        <f t="shared" si="7"/>
        <v>5</v>
      </c>
    </row>
    <row r="51" spans="1:9" ht="51.75" customHeight="1">
      <c r="A51" s="3">
        <v>42</v>
      </c>
      <c r="B51" s="6" t="s">
        <v>49</v>
      </c>
      <c r="C51" s="3">
        <v>802</v>
      </c>
      <c r="D51" s="4" t="s">
        <v>17</v>
      </c>
      <c r="E51" s="4" t="s">
        <v>67</v>
      </c>
      <c r="F51" s="4"/>
      <c r="G51" s="24">
        <f t="shared" si="7"/>
        <v>5</v>
      </c>
      <c r="H51" s="24">
        <f t="shared" si="7"/>
        <v>5</v>
      </c>
      <c r="I51" s="24">
        <f t="shared" si="7"/>
        <v>5</v>
      </c>
    </row>
    <row r="52" spans="1:9" ht="21" customHeight="1">
      <c r="A52" s="3">
        <v>43</v>
      </c>
      <c r="B52" s="6" t="s">
        <v>25</v>
      </c>
      <c r="C52" s="19">
        <v>802</v>
      </c>
      <c r="D52" s="4" t="s">
        <v>17</v>
      </c>
      <c r="E52" s="4" t="s">
        <v>67</v>
      </c>
      <c r="F52" s="4" t="s">
        <v>37</v>
      </c>
      <c r="G52" s="24">
        <f>G53</f>
        <v>5</v>
      </c>
      <c r="H52" s="24">
        <f>H53</f>
        <v>5</v>
      </c>
      <c r="I52" s="24">
        <f>I53</f>
        <v>5</v>
      </c>
    </row>
    <row r="53" spans="1:9" ht="21" customHeight="1">
      <c r="A53" s="3">
        <v>44</v>
      </c>
      <c r="B53" s="6" t="s">
        <v>26</v>
      </c>
      <c r="C53" s="3">
        <v>802</v>
      </c>
      <c r="D53" s="4" t="s">
        <v>17</v>
      </c>
      <c r="E53" s="4" t="s">
        <v>67</v>
      </c>
      <c r="F53" s="4" t="s">
        <v>38</v>
      </c>
      <c r="G53" s="24">
        <v>5</v>
      </c>
      <c r="H53" s="25">
        <v>5</v>
      </c>
      <c r="I53" s="25">
        <v>5</v>
      </c>
    </row>
    <row r="54" spans="1:9" s="8" customFormat="1" ht="21" customHeight="1">
      <c r="A54" s="3">
        <v>45</v>
      </c>
      <c r="B54" s="6" t="s">
        <v>21</v>
      </c>
      <c r="C54" s="3">
        <v>802</v>
      </c>
      <c r="D54" s="4" t="s">
        <v>20</v>
      </c>
      <c r="E54" s="4"/>
      <c r="F54" s="4"/>
      <c r="G54" s="24">
        <f>G55+G62</f>
        <v>429.3</v>
      </c>
      <c r="H54" s="24">
        <f>H55+H62</f>
        <v>429.3</v>
      </c>
      <c r="I54" s="24">
        <f>I55+I62</f>
        <v>429.3</v>
      </c>
    </row>
    <row r="55" spans="1:9" s="8" customFormat="1" ht="21" customHeight="1">
      <c r="A55" s="3">
        <v>46</v>
      </c>
      <c r="B55" s="10" t="s">
        <v>24</v>
      </c>
      <c r="C55" s="3">
        <v>802</v>
      </c>
      <c r="D55" s="4" t="s">
        <v>20</v>
      </c>
      <c r="E55" s="4" t="s">
        <v>61</v>
      </c>
      <c r="F55" s="4"/>
      <c r="G55" s="24">
        <f aca="true" t="shared" si="8" ref="G55:I56">G56</f>
        <v>3.6999999999999997</v>
      </c>
      <c r="H55" s="24">
        <f t="shared" si="8"/>
        <v>3.6999999999999997</v>
      </c>
      <c r="I55" s="24">
        <f t="shared" si="8"/>
        <v>3.6999999999999997</v>
      </c>
    </row>
    <row r="56" spans="1:9" s="8" customFormat="1" ht="21" customHeight="1">
      <c r="A56" s="3">
        <v>47</v>
      </c>
      <c r="B56" s="6" t="s">
        <v>44</v>
      </c>
      <c r="C56" s="19">
        <v>802</v>
      </c>
      <c r="D56" s="4" t="s">
        <v>20</v>
      </c>
      <c r="E56" s="4" t="s">
        <v>62</v>
      </c>
      <c r="F56" s="4"/>
      <c r="G56" s="24">
        <f t="shared" si="8"/>
        <v>3.6999999999999997</v>
      </c>
      <c r="H56" s="24">
        <f t="shared" si="8"/>
        <v>3.6999999999999997</v>
      </c>
      <c r="I56" s="24">
        <f t="shared" si="8"/>
        <v>3.6999999999999997</v>
      </c>
    </row>
    <row r="57" spans="1:9" s="8" customFormat="1" ht="51" customHeight="1">
      <c r="A57" s="3">
        <v>48</v>
      </c>
      <c r="B57" s="6" t="s">
        <v>80</v>
      </c>
      <c r="C57" s="3">
        <v>802</v>
      </c>
      <c r="D57" s="4" t="s">
        <v>20</v>
      </c>
      <c r="E57" s="4" t="s">
        <v>68</v>
      </c>
      <c r="F57" s="4"/>
      <c r="G57" s="24">
        <f>G60+G58</f>
        <v>3.6999999999999997</v>
      </c>
      <c r="H57" s="24">
        <f>H60+H58</f>
        <v>3.6999999999999997</v>
      </c>
      <c r="I57" s="24">
        <f>I60+I58</f>
        <v>3.6999999999999997</v>
      </c>
    </row>
    <row r="58" spans="1:9" s="8" customFormat="1" ht="51" customHeight="1">
      <c r="A58" s="3">
        <v>49</v>
      </c>
      <c r="B58" s="6" t="s">
        <v>76</v>
      </c>
      <c r="C58" s="3">
        <v>802</v>
      </c>
      <c r="D58" s="4" t="s">
        <v>20</v>
      </c>
      <c r="E58" s="4" t="s">
        <v>68</v>
      </c>
      <c r="F58" s="4" t="s">
        <v>31</v>
      </c>
      <c r="G58" s="24">
        <f>G59</f>
        <v>2.8</v>
      </c>
      <c r="H58" s="24">
        <f>H59</f>
        <v>2.8</v>
      </c>
      <c r="I58" s="24">
        <f>I59</f>
        <v>2.8</v>
      </c>
    </row>
    <row r="59" spans="1:9" s="8" customFormat="1" ht="30.75" customHeight="1">
      <c r="A59" s="3">
        <v>50</v>
      </c>
      <c r="B59" s="6" t="s">
        <v>46</v>
      </c>
      <c r="C59" s="3">
        <v>802</v>
      </c>
      <c r="D59" s="4" t="s">
        <v>20</v>
      </c>
      <c r="E59" s="4" t="s">
        <v>68</v>
      </c>
      <c r="F59" s="4" t="s">
        <v>32</v>
      </c>
      <c r="G59" s="24">
        <v>2.8</v>
      </c>
      <c r="H59" s="24">
        <v>2.8</v>
      </c>
      <c r="I59" s="24">
        <v>2.8</v>
      </c>
    </row>
    <row r="60" spans="1:9" s="9" customFormat="1" ht="18" customHeight="1">
      <c r="A60" s="3">
        <v>51</v>
      </c>
      <c r="B60" s="6" t="s">
        <v>75</v>
      </c>
      <c r="C60" s="3">
        <v>802</v>
      </c>
      <c r="D60" s="4" t="s">
        <v>20</v>
      </c>
      <c r="E60" s="4" t="s">
        <v>68</v>
      </c>
      <c r="F60" s="4" t="s">
        <v>28</v>
      </c>
      <c r="G60" s="24">
        <f>G61</f>
        <v>0.9</v>
      </c>
      <c r="H60" s="24">
        <f>H61</f>
        <v>0.9</v>
      </c>
      <c r="I60" s="24">
        <f>I61</f>
        <v>0.9</v>
      </c>
    </row>
    <row r="61" spans="1:9" s="9" customFormat="1" ht="18" customHeight="1">
      <c r="A61" s="3">
        <v>52</v>
      </c>
      <c r="B61" s="6" t="s">
        <v>48</v>
      </c>
      <c r="C61" s="19">
        <v>802</v>
      </c>
      <c r="D61" s="4" t="s">
        <v>20</v>
      </c>
      <c r="E61" s="4" t="s">
        <v>68</v>
      </c>
      <c r="F61" s="4" t="s">
        <v>33</v>
      </c>
      <c r="G61" s="24">
        <v>0.9</v>
      </c>
      <c r="H61" s="24">
        <v>0.9</v>
      </c>
      <c r="I61" s="24">
        <v>0.9</v>
      </c>
    </row>
    <row r="62" spans="1:9" s="9" customFormat="1" ht="18" customHeight="1">
      <c r="A62" s="3">
        <v>53</v>
      </c>
      <c r="B62" s="6" t="s">
        <v>34</v>
      </c>
      <c r="C62" s="19">
        <v>802</v>
      </c>
      <c r="D62" s="4" t="s">
        <v>20</v>
      </c>
      <c r="E62" s="4" t="s">
        <v>65</v>
      </c>
      <c r="F62" s="4"/>
      <c r="G62" s="24">
        <f aca="true" t="shared" si="9" ref="G62:I65">G63</f>
        <v>425.6</v>
      </c>
      <c r="H62" s="24">
        <f t="shared" si="9"/>
        <v>425.6</v>
      </c>
      <c r="I62" s="24">
        <f t="shared" si="9"/>
        <v>425.6</v>
      </c>
    </row>
    <row r="63" spans="1:9" s="9" customFormat="1" ht="35.25" customHeight="1">
      <c r="A63" s="3">
        <v>54</v>
      </c>
      <c r="B63" s="6" t="s">
        <v>94</v>
      </c>
      <c r="C63" s="19">
        <v>802</v>
      </c>
      <c r="D63" s="4" t="s">
        <v>20</v>
      </c>
      <c r="E63" s="4" t="s">
        <v>66</v>
      </c>
      <c r="F63" s="4"/>
      <c r="G63" s="24">
        <f t="shared" si="9"/>
        <v>425.6</v>
      </c>
      <c r="H63" s="24">
        <f t="shared" si="9"/>
        <v>425.6</v>
      </c>
      <c r="I63" s="24">
        <f t="shared" si="9"/>
        <v>425.6</v>
      </c>
    </row>
    <row r="64" spans="1:9" s="9" customFormat="1" ht="47.25" customHeight="1">
      <c r="A64" s="3">
        <v>55</v>
      </c>
      <c r="B64" s="6" t="s">
        <v>99</v>
      </c>
      <c r="C64" s="19">
        <v>802</v>
      </c>
      <c r="D64" s="4" t="s">
        <v>20</v>
      </c>
      <c r="E64" s="4" t="s">
        <v>117</v>
      </c>
      <c r="F64" s="4"/>
      <c r="G64" s="24">
        <f t="shared" si="9"/>
        <v>425.6</v>
      </c>
      <c r="H64" s="24">
        <f t="shared" si="9"/>
        <v>425.6</v>
      </c>
      <c r="I64" s="24">
        <f t="shared" si="9"/>
        <v>425.6</v>
      </c>
    </row>
    <row r="65" spans="1:9" s="9" customFormat="1" ht="18" customHeight="1">
      <c r="A65" s="3">
        <v>56</v>
      </c>
      <c r="B65" s="6" t="s">
        <v>27</v>
      </c>
      <c r="C65" s="19">
        <v>802</v>
      </c>
      <c r="D65" s="4" t="s">
        <v>20</v>
      </c>
      <c r="E65" s="4" t="s">
        <v>117</v>
      </c>
      <c r="F65" s="4" t="s">
        <v>7</v>
      </c>
      <c r="G65" s="24">
        <f t="shared" si="9"/>
        <v>425.6</v>
      </c>
      <c r="H65" s="24">
        <f t="shared" si="9"/>
        <v>425.6</v>
      </c>
      <c r="I65" s="24">
        <f t="shared" si="9"/>
        <v>425.6</v>
      </c>
    </row>
    <row r="66" spans="1:9" s="9" customFormat="1" ht="18" customHeight="1">
      <c r="A66" s="3">
        <v>57</v>
      </c>
      <c r="B66" s="6" t="s">
        <v>59</v>
      </c>
      <c r="C66" s="19">
        <v>802</v>
      </c>
      <c r="D66" s="4" t="s">
        <v>20</v>
      </c>
      <c r="E66" s="4" t="s">
        <v>117</v>
      </c>
      <c r="F66" s="4" t="s">
        <v>36</v>
      </c>
      <c r="G66" s="24">
        <v>425.6</v>
      </c>
      <c r="H66" s="24">
        <v>425.6</v>
      </c>
      <c r="I66" s="24">
        <v>425.6</v>
      </c>
    </row>
    <row r="67" spans="1:9" ht="20.25" customHeight="1">
      <c r="A67" s="3">
        <v>58</v>
      </c>
      <c r="B67" s="10" t="s">
        <v>85</v>
      </c>
      <c r="C67" s="3">
        <v>802</v>
      </c>
      <c r="D67" s="4" t="s">
        <v>13</v>
      </c>
      <c r="E67" s="4"/>
      <c r="F67" s="4"/>
      <c r="G67" s="24">
        <f aca="true" t="shared" si="10" ref="G67:I72">G68</f>
        <v>154.9</v>
      </c>
      <c r="H67" s="24">
        <f t="shared" si="10"/>
        <v>139</v>
      </c>
      <c r="I67" s="24">
        <f t="shared" si="10"/>
        <v>0</v>
      </c>
    </row>
    <row r="68" spans="1:9" ht="21" customHeight="1">
      <c r="A68" s="3">
        <v>59</v>
      </c>
      <c r="B68" s="10" t="s">
        <v>5</v>
      </c>
      <c r="C68" s="3">
        <v>802</v>
      </c>
      <c r="D68" s="4" t="s">
        <v>6</v>
      </c>
      <c r="E68" s="4"/>
      <c r="F68" s="4"/>
      <c r="G68" s="24">
        <f t="shared" si="10"/>
        <v>154.9</v>
      </c>
      <c r="H68" s="24">
        <f t="shared" si="10"/>
        <v>139</v>
      </c>
      <c r="I68" s="24">
        <f t="shared" si="10"/>
        <v>0</v>
      </c>
    </row>
    <row r="69" spans="1:9" ht="21" customHeight="1">
      <c r="A69" s="3">
        <v>60</v>
      </c>
      <c r="B69" s="10" t="s">
        <v>24</v>
      </c>
      <c r="C69" s="19">
        <v>802</v>
      </c>
      <c r="D69" s="4" t="s">
        <v>6</v>
      </c>
      <c r="E69" s="4" t="s">
        <v>61</v>
      </c>
      <c r="F69" s="4"/>
      <c r="G69" s="24">
        <f t="shared" si="10"/>
        <v>154.9</v>
      </c>
      <c r="H69" s="24">
        <f t="shared" si="10"/>
        <v>139</v>
      </c>
      <c r="I69" s="24">
        <f t="shared" si="10"/>
        <v>0</v>
      </c>
    </row>
    <row r="70" spans="1:9" ht="21" customHeight="1">
      <c r="A70" s="3">
        <v>61</v>
      </c>
      <c r="B70" s="6" t="s">
        <v>44</v>
      </c>
      <c r="C70" s="3">
        <v>802</v>
      </c>
      <c r="D70" s="4" t="s">
        <v>6</v>
      </c>
      <c r="E70" s="4" t="s">
        <v>62</v>
      </c>
      <c r="F70" s="4"/>
      <c r="G70" s="24">
        <f>G71</f>
        <v>154.9</v>
      </c>
      <c r="H70" s="24">
        <f>H71</f>
        <v>139</v>
      </c>
      <c r="I70" s="24">
        <f>I71</f>
        <v>0</v>
      </c>
    </row>
    <row r="71" spans="1:9" ht="52.5" customHeight="1">
      <c r="A71" s="3">
        <v>62</v>
      </c>
      <c r="B71" s="6" t="s">
        <v>79</v>
      </c>
      <c r="C71" s="3">
        <v>802</v>
      </c>
      <c r="D71" s="4" t="s">
        <v>6</v>
      </c>
      <c r="E71" s="4" t="s">
        <v>69</v>
      </c>
      <c r="F71" s="4"/>
      <c r="G71" s="24">
        <f>G72+G74</f>
        <v>154.9</v>
      </c>
      <c r="H71" s="24">
        <f>H72+H74</f>
        <v>139</v>
      </c>
      <c r="I71" s="24">
        <f>I72+I74</f>
        <v>0</v>
      </c>
    </row>
    <row r="72" spans="1:9" ht="47.25">
      <c r="A72" s="3">
        <v>63</v>
      </c>
      <c r="B72" s="6" t="s">
        <v>76</v>
      </c>
      <c r="C72" s="19">
        <v>802</v>
      </c>
      <c r="D72" s="4" t="s">
        <v>6</v>
      </c>
      <c r="E72" s="4" t="s">
        <v>69</v>
      </c>
      <c r="F72" s="4" t="s">
        <v>31</v>
      </c>
      <c r="G72" s="24">
        <f>G73</f>
        <v>141.5</v>
      </c>
      <c r="H72" s="24">
        <f t="shared" si="10"/>
        <v>120.3</v>
      </c>
      <c r="I72" s="24">
        <f t="shared" si="10"/>
        <v>0</v>
      </c>
    </row>
    <row r="73" spans="1:10" ht="20.25" customHeight="1">
      <c r="A73" s="3">
        <v>64</v>
      </c>
      <c r="B73" s="6" t="s">
        <v>46</v>
      </c>
      <c r="C73" s="3">
        <v>802</v>
      </c>
      <c r="D73" s="4" t="s">
        <v>6</v>
      </c>
      <c r="E73" s="4" t="s">
        <v>69</v>
      </c>
      <c r="F73" s="4" t="s">
        <v>32</v>
      </c>
      <c r="G73" s="24">
        <f>120.3+21.2</f>
        <v>141.5</v>
      </c>
      <c r="H73" s="24">
        <v>120.3</v>
      </c>
      <c r="I73" s="24">
        <v>0</v>
      </c>
      <c r="J73" s="40"/>
    </row>
    <row r="74" spans="1:9" ht="20.25" customHeight="1">
      <c r="A74" s="3">
        <v>65</v>
      </c>
      <c r="B74" s="6" t="s">
        <v>75</v>
      </c>
      <c r="C74" s="3">
        <v>802</v>
      </c>
      <c r="D74" s="4" t="s">
        <v>6</v>
      </c>
      <c r="E74" s="4" t="s">
        <v>69</v>
      </c>
      <c r="F74" s="4" t="s">
        <v>28</v>
      </c>
      <c r="G74" s="24">
        <f>G75</f>
        <v>13.4</v>
      </c>
      <c r="H74" s="24">
        <f>H75</f>
        <v>18.7</v>
      </c>
      <c r="I74" s="24">
        <f>I75</f>
        <v>0</v>
      </c>
    </row>
    <row r="75" spans="1:9" ht="20.25" customHeight="1">
      <c r="A75" s="3">
        <v>66</v>
      </c>
      <c r="B75" s="6" t="s">
        <v>48</v>
      </c>
      <c r="C75" s="3">
        <v>802</v>
      </c>
      <c r="D75" s="4" t="s">
        <v>6</v>
      </c>
      <c r="E75" s="4" t="s">
        <v>69</v>
      </c>
      <c r="F75" s="4" t="s">
        <v>33</v>
      </c>
      <c r="G75" s="24">
        <v>13.4</v>
      </c>
      <c r="H75" s="24">
        <v>18.7</v>
      </c>
      <c r="I75" s="24">
        <v>0</v>
      </c>
    </row>
    <row r="76" spans="1:9" ht="20.25" customHeight="1">
      <c r="A76" s="3">
        <v>67</v>
      </c>
      <c r="B76" s="6" t="s">
        <v>86</v>
      </c>
      <c r="C76" s="3">
        <v>802</v>
      </c>
      <c r="D76" s="4" t="s">
        <v>39</v>
      </c>
      <c r="E76" s="4"/>
      <c r="F76" s="4"/>
      <c r="G76" s="24">
        <f>G94+G77</f>
        <v>1196.8</v>
      </c>
      <c r="H76" s="24">
        <f>H94+H77</f>
        <v>1076.1</v>
      </c>
      <c r="I76" s="24">
        <f>I94+I77</f>
        <v>1076.1</v>
      </c>
    </row>
    <row r="77" spans="1:9" ht="35.25" customHeight="1">
      <c r="A77" s="3">
        <v>68</v>
      </c>
      <c r="B77" s="6" t="s">
        <v>135</v>
      </c>
      <c r="C77" s="3">
        <v>802</v>
      </c>
      <c r="D77" s="4" t="s">
        <v>55</v>
      </c>
      <c r="E77" s="4"/>
      <c r="F77" s="4"/>
      <c r="G77" s="24">
        <f aca="true" t="shared" si="11" ref="G77:I78">G78</f>
        <v>1193.8</v>
      </c>
      <c r="H77" s="24">
        <f t="shared" si="11"/>
        <v>1073.1</v>
      </c>
      <c r="I77" s="24">
        <f t="shared" si="11"/>
        <v>1073.1</v>
      </c>
    </row>
    <row r="78" spans="1:9" ht="33" customHeight="1">
      <c r="A78" s="3">
        <v>69</v>
      </c>
      <c r="B78" s="6" t="s">
        <v>82</v>
      </c>
      <c r="C78" s="3">
        <v>802</v>
      </c>
      <c r="D78" s="4" t="s">
        <v>55</v>
      </c>
      <c r="E78" s="4" t="s">
        <v>70</v>
      </c>
      <c r="F78" s="4"/>
      <c r="G78" s="24">
        <f t="shared" si="11"/>
        <v>1193.8</v>
      </c>
      <c r="H78" s="24">
        <f t="shared" si="11"/>
        <v>1073.1</v>
      </c>
      <c r="I78" s="24">
        <f t="shared" si="11"/>
        <v>1073.1</v>
      </c>
    </row>
    <row r="79" spans="1:9" ht="20.25" customHeight="1">
      <c r="A79" s="3">
        <v>70</v>
      </c>
      <c r="B79" s="6" t="s">
        <v>40</v>
      </c>
      <c r="C79" s="3">
        <v>802</v>
      </c>
      <c r="D79" s="4" t="s">
        <v>55</v>
      </c>
      <c r="E79" s="4" t="s">
        <v>71</v>
      </c>
      <c r="F79" s="4"/>
      <c r="G79" s="24">
        <f>G86+G80+G91+G83</f>
        <v>1193.8</v>
      </c>
      <c r="H79" s="24">
        <f>H86+H80+H91+H83</f>
        <v>1073.1</v>
      </c>
      <c r="I79" s="24">
        <f>I86+I80+I91+I83</f>
        <v>1073.1</v>
      </c>
    </row>
    <row r="80" spans="1:9" ht="82.5" customHeight="1">
      <c r="A80" s="3">
        <v>71</v>
      </c>
      <c r="B80" s="35" t="s">
        <v>151</v>
      </c>
      <c r="C80" s="3">
        <v>802</v>
      </c>
      <c r="D80" s="4" t="s">
        <v>55</v>
      </c>
      <c r="E80" s="4" t="s">
        <v>140</v>
      </c>
      <c r="F80" s="4"/>
      <c r="G80" s="24">
        <f aca="true" t="shared" si="12" ref="G80:I81">G81</f>
        <v>466.6</v>
      </c>
      <c r="H80" s="24">
        <f t="shared" si="12"/>
        <v>466.6</v>
      </c>
      <c r="I80" s="24">
        <f t="shared" si="12"/>
        <v>466.6</v>
      </c>
    </row>
    <row r="81" spans="1:9" ht="48" customHeight="1">
      <c r="A81" s="3">
        <v>72</v>
      </c>
      <c r="B81" s="6" t="s">
        <v>76</v>
      </c>
      <c r="C81" s="3">
        <v>802</v>
      </c>
      <c r="D81" s="4" t="s">
        <v>55</v>
      </c>
      <c r="E81" s="4" t="s">
        <v>140</v>
      </c>
      <c r="F81" s="4" t="s">
        <v>31</v>
      </c>
      <c r="G81" s="24">
        <f t="shared" si="12"/>
        <v>466.6</v>
      </c>
      <c r="H81" s="24">
        <f t="shared" si="12"/>
        <v>466.6</v>
      </c>
      <c r="I81" s="24">
        <f t="shared" si="12"/>
        <v>466.6</v>
      </c>
    </row>
    <row r="82" spans="1:9" ht="20.25" customHeight="1">
      <c r="A82" s="3">
        <v>73</v>
      </c>
      <c r="B82" s="21" t="s">
        <v>53</v>
      </c>
      <c r="C82" s="3">
        <v>802</v>
      </c>
      <c r="D82" s="4" t="s">
        <v>55</v>
      </c>
      <c r="E82" s="4" t="s">
        <v>140</v>
      </c>
      <c r="F82" s="4" t="s">
        <v>29</v>
      </c>
      <c r="G82" s="24">
        <v>466.6</v>
      </c>
      <c r="H82" s="24">
        <v>466.6</v>
      </c>
      <c r="I82" s="24">
        <v>466.6</v>
      </c>
    </row>
    <row r="83" spans="1:9" ht="64.5" customHeight="1">
      <c r="A83" s="3">
        <v>76</v>
      </c>
      <c r="B83" s="37" t="s">
        <v>163</v>
      </c>
      <c r="C83" s="3">
        <v>802</v>
      </c>
      <c r="D83" s="4" t="s">
        <v>55</v>
      </c>
      <c r="E83" s="4" t="s">
        <v>162</v>
      </c>
      <c r="F83" s="4"/>
      <c r="G83" s="24">
        <f aca="true" t="shared" si="13" ref="G83:I84">G84</f>
        <v>114.7</v>
      </c>
      <c r="H83" s="24">
        <f t="shared" si="13"/>
        <v>0</v>
      </c>
      <c r="I83" s="24">
        <f t="shared" si="13"/>
        <v>0</v>
      </c>
    </row>
    <row r="84" spans="1:9" ht="20.25" customHeight="1">
      <c r="A84" s="3">
        <v>77</v>
      </c>
      <c r="B84" s="6" t="s">
        <v>75</v>
      </c>
      <c r="C84" s="3">
        <v>802</v>
      </c>
      <c r="D84" s="4" t="s">
        <v>55</v>
      </c>
      <c r="E84" s="4" t="s">
        <v>162</v>
      </c>
      <c r="F84" s="4" t="s">
        <v>28</v>
      </c>
      <c r="G84" s="24">
        <f t="shared" si="13"/>
        <v>114.7</v>
      </c>
      <c r="H84" s="24">
        <f t="shared" si="13"/>
        <v>0</v>
      </c>
      <c r="I84" s="24">
        <f t="shared" si="13"/>
        <v>0</v>
      </c>
    </row>
    <row r="85" spans="1:10" ht="20.25" customHeight="1">
      <c r="A85" s="3">
        <v>78</v>
      </c>
      <c r="B85" s="6" t="s">
        <v>48</v>
      </c>
      <c r="C85" s="3">
        <v>802</v>
      </c>
      <c r="D85" s="4" t="s">
        <v>55</v>
      </c>
      <c r="E85" s="4" t="s">
        <v>162</v>
      </c>
      <c r="F85" s="4" t="s">
        <v>33</v>
      </c>
      <c r="G85" s="24">
        <v>114.7</v>
      </c>
      <c r="H85" s="24">
        <v>0</v>
      </c>
      <c r="I85" s="24">
        <v>0</v>
      </c>
      <c r="J85" s="40"/>
    </row>
    <row r="86" spans="1:11" ht="66.75" customHeight="1">
      <c r="A86" s="3">
        <v>79</v>
      </c>
      <c r="B86" s="6" t="s">
        <v>139</v>
      </c>
      <c r="C86" s="3">
        <v>802</v>
      </c>
      <c r="D86" s="4" t="s">
        <v>55</v>
      </c>
      <c r="E86" s="4" t="s">
        <v>118</v>
      </c>
      <c r="F86" s="4"/>
      <c r="G86" s="24">
        <f>G89+G87</f>
        <v>606.5</v>
      </c>
      <c r="H86" s="24">
        <f>H89+H87</f>
        <v>606.5</v>
      </c>
      <c r="I86" s="24">
        <f>I89+I87</f>
        <v>606.5</v>
      </c>
      <c r="K86" s="34"/>
    </row>
    <row r="87" spans="1:11" ht="54" customHeight="1">
      <c r="A87" s="3">
        <v>80</v>
      </c>
      <c r="B87" s="6" t="s">
        <v>76</v>
      </c>
      <c r="C87" s="3">
        <v>802</v>
      </c>
      <c r="D87" s="4" t="s">
        <v>55</v>
      </c>
      <c r="E87" s="4" t="s">
        <v>118</v>
      </c>
      <c r="F87" s="4" t="s">
        <v>31</v>
      </c>
      <c r="G87" s="24">
        <f>G88</f>
        <v>495.5</v>
      </c>
      <c r="H87" s="24">
        <f>H88</f>
        <v>495.5</v>
      </c>
      <c r="I87" s="24">
        <f>I88</f>
        <v>495.5</v>
      </c>
      <c r="K87" s="34"/>
    </row>
    <row r="88" spans="1:11" ht="27.75" customHeight="1">
      <c r="A88" s="3">
        <v>81</v>
      </c>
      <c r="B88" s="36" t="s">
        <v>53</v>
      </c>
      <c r="C88" s="3">
        <v>802</v>
      </c>
      <c r="D88" s="4" t="s">
        <v>55</v>
      </c>
      <c r="E88" s="4" t="s">
        <v>118</v>
      </c>
      <c r="F88" s="4" t="s">
        <v>29</v>
      </c>
      <c r="G88" s="24">
        <v>495.5</v>
      </c>
      <c r="H88" s="24">
        <v>495.5</v>
      </c>
      <c r="I88" s="24">
        <v>495.5</v>
      </c>
      <c r="K88" s="34"/>
    </row>
    <row r="89" spans="1:9" ht="20.25" customHeight="1">
      <c r="A89" s="3">
        <v>82</v>
      </c>
      <c r="B89" s="6" t="s">
        <v>75</v>
      </c>
      <c r="C89" s="3">
        <v>802</v>
      </c>
      <c r="D89" s="4" t="s">
        <v>55</v>
      </c>
      <c r="E89" s="4" t="s">
        <v>118</v>
      </c>
      <c r="F89" s="4" t="s">
        <v>28</v>
      </c>
      <c r="G89" s="24">
        <f>G90</f>
        <v>111</v>
      </c>
      <c r="H89" s="24">
        <f>H90</f>
        <v>111</v>
      </c>
      <c r="I89" s="24">
        <f>I90</f>
        <v>111</v>
      </c>
    </row>
    <row r="90" spans="1:10" ht="18.75" customHeight="1">
      <c r="A90" s="3">
        <v>83</v>
      </c>
      <c r="B90" s="6" t="s">
        <v>48</v>
      </c>
      <c r="C90" s="3">
        <v>802</v>
      </c>
      <c r="D90" s="4" t="s">
        <v>55</v>
      </c>
      <c r="E90" s="4" t="s">
        <v>118</v>
      </c>
      <c r="F90" s="4" t="s">
        <v>33</v>
      </c>
      <c r="G90" s="24">
        <v>111</v>
      </c>
      <c r="H90" s="24">
        <v>111</v>
      </c>
      <c r="I90" s="24">
        <v>111</v>
      </c>
      <c r="J90" s="20"/>
    </row>
    <row r="91" spans="1:10" ht="68.25" customHeight="1">
      <c r="A91" s="3">
        <v>84</v>
      </c>
      <c r="B91" s="6" t="s">
        <v>161</v>
      </c>
      <c r="C91" s="3">
        <v>802</v>
      </c>
      <c r="D91" s="4" t="s">
        <v>55</v>
      </c>
      <c r="E91" s="4" t="s">
        <v>160</v>
      </c>
      <c r="F91" s="4"/>
      <c r="G91" s="24">
        <f aca="true" t="shared" si="14" ref="G91:I92">G92</f>
        <v>6</v>
      </c>
      <c r="H91" s="24">
        <f t="shared" si="14"/>
        <v>0</v>
      </c>
      <c r="I91" s="24">
        <f t="shared" si="14"/>
        <v>0</v>
      </c>
      <c r="J91" s="20"/>
    </row>
    <row r="92" spans="1:10" ht="18.75" customHeight="1">
      <c r="A92" s="3">
        <v>85</v>
      </c>
      <c r="B92" s="6" t="s">
        <v>75</v>
      </c>
      <c r="C92" s="3">
        <v>802</v>
      </c>
      <c r="D92" s="4" t="s">
        <v>55</v>
      </c>
      <c r="E92" s="4" t="s">
        <v>160</v>
      </c>
      <c r="F92" s="4" t="s">
        <v>28</v>
      </c>
      <c r="G92" s="24">
        <f t="shared" si="14"/>
        <v>6</v>
      </c>
      <c r="H92" s="24">
        <f t="shared" si="14"/>
        <v>0</v>
      </c>
      <c r="I92" s="24">
        <f t="shared" si="14"/>
        <v>0</v>
      </c>
      <c r="J92" s="20"/>
    </row>
    <row r="93" spans="1:10" ht="18.75" customHeight="1">
      <c r="A93" s="3">
        <v>86</v>
      </c>
      <c r="B93" s="6" t="s">
        <v>48</v>
      </c>
      <c r="C93" s="3">
        <v>802</v>
      </c>
      <c r="D93" s="4" t="s">
        <v>55</v>
      </c>
      <c r="E93" s="4" t="s">
        <v>160</v>
      </c>
      <c r="F93" s="4" t="s">
        <v>33</v>
      </c>
      <c r="G93" s="24">
        <v>6</v>
      </c>
      <c r="H93" s="24">
        <v>0</v>
      </c>
      <c r="I93" s="24">
        <v>0</v>
      </c>
      <c r="J93" s="20"/>
    </row>
    <row r="94" spans="1:9" ht="17.25" customHeight="1">
      <c r="A94" s="3">
        <v>87</v>
      </c>
      <c r="B94" s="6" t="s">
        <v>54</v>
      </c>
      <c r="C94" s="19">
        <v>802</v>
      </c>
      <c r="D94" s="4" t="s">
        <v>23</v>
      </c>
      <c r="E94" s="4"/>
      <c r="F94" s="4"/>
      <c r="G94" s="24">
        <f aca="true" t="shared" si="15" ref="G94:I97">G95</f>
        <v>3</v>
      </c>
      <c r="H94" s="24">
        <f t="shared" si="15"/>
        <v>3</v>
      </c>
      <c r="I94" s="24">
        <f t="shared" si="15"/>
        <v>3</v>
      </c>
    </row>
    <row r="95" spans="1:14" ht="35.25" customHeight="1">
      <c r="A95" s="3">
        <v>88</v>
      </c>
      <c r="B95" s="6" t="s">
        <v>82</v>
      </c>
      <c r="C95" s="3">
        <v>802</v>
      </c>
      <c r="D95" s="4" t="s">
        <v>23</v>
      </c>
      <c r="E95" s="4" t="s">
        <v>70</v>
      </c>
      <c r="F95" s="4"/>
      <c r="G95" s="24">
        <f t="shared" si="15"/>
        <v>3</v>
      </c>
      <c r="H95" s="24">
        <f t="shared" si="15"/>
        <v>3</v>
      </c>
      <c r="I95" s="24">
        <f t="shared" si="15"/>
        <v>3</v>
      </c>
      <c r="M95" t="s">
        <v>30</v>
      </c>
      <c r="N95" t="s">
        <v>30</v>
      </c>
    </row>
    <row r="96" spans="1:9" ht="15.75">
      <c r="A96" s="3">
        <v>89</v>
      </c>
      <c r="B96" s="6" t="s">
        <v>40</v>
      </c>
      <c r="C96" s="3">
        <v>802</v>
      </c>
      <c r="D96" s="4" t="s">
        <v>23</v>
      </c>
      <c r="E96" s="4" t="s">
        <v>71</v>
      </c>
      <c r="F96" s="4"/>
      <c r="G96" s="24">
        <f t="shared" si="15"/>
        <v>3</v>
      </c>
      <c r="H96" s="24">
        <f t="shared" si="15"/>
        <v>3</v>
      </c>
      <c r="I96" s="24">
        <f t="shared" si="15"/>
        <v>3</v>
      </c>
    </row>
    <row r="97" spans="1:9" ht="63">
      <c r="A97" s="3">
        <v>90</v>
      </c>
      <c r="B97" s="6" t="s">
        <v>89</v>
      </c>
      <c r="C97" s="3">
        <v>802</v>
      </c>
      <c r="D97" s="4" t="s">
        <v>23</v>
      </c>
      <c r="E97" s="4" t="s">
        <v>119</v>
      </c>
      <c r="F97" s="4"/>
      <c r="G97" s="24">
        <f t="shared" si="15"/>
        <v>3</v>
      </c>
      <c r="H97" s="24">
        <f t="shared" si="15"/>
        <v>3</v>
      </c>
      <c r="I97" s="24">
        <f t="shared" si="15"/>
        <v>3</v>
      </c>
    </row>
    <row r="98" spans="1:9" ht="20.25" customHeight="1">
      <c r="A98" s="3">
        <v>91</v>
      </c>
      <c r="B98" s="6" t="s">
        <v>75</v>
      </c>
      <c r="C98" s="3">
        <v>802</v>
      </c>
      <c r="D98" s="4" t="s">
        <v>23</v>
      </c>
      <c r="E98" s="4" t="s">
        <v>119</v>
      </c>
      <c r="F98" s="4" t="s">
        <v>28</v>
      </c>
      <c r="G98" s="24">
        <f>G99</f>
        <v>3</v>
      </c>
      <c r="H98" s="24">
        <f>H99</f>
        <v>3</v>
      </c>
      <c r="I98" s="24">
        <f>I99</f>
        <v>3</v>
      </c>
    </row>
    <row r="99" spans="1:9" ht="20.25" customHeight="1">
      <c r="A99" s="3">
        <v>92</v>
      </c>
      <c r="B99" s="6" t="s">
        <v>48</v>
      </c>
      <c r="C99" s="3">
        <v>802</v>
      </c>
      <c r="D99" s="4" t="s">
        <v>23</v>
      </c>
      <c r="E99" s="4" t="s">
        <v>119</v>
      </c>
      <c r="F99" s="4" t="s">
        <v>33</v>
      </c>
      <c r="G99" s="24">
        <v>3</v>
      </c>
      <c r="H99" s="24">
        <v>3</v>
      </c>
      <c r="I99" s="24">
        <v>3</v>
      </c>
    </row>
    <row r="100" spans="1:9" ht="20.25" customHeight="1">
      <c r="A100" s="3">
        <v>93</v>
      </c>
      <c r="B100" s="6" t="s">
        <v>87</v>
      </c>
      <c r="C100" s="19">
        <v>802</v>
      </c>
      <c r="D100" s="15" t="s">
        <v>50</v>
      </c>
      <c r="E100" s="15"/>
      <c r="F100" s="10"/>
      <c r="G100" s="24">
        <f>G101+G110</f>
        <v>586.2</v>
      </c>
      <c r="H100" s="24">
        <f>H101+H110</f>
        <v>572.2</v>
      </c>
      <c r="I100" s="24">
        <f>I101+I110</f>
        <v>575.6</v>
      </c>
    </row>
    <row r="101" spans="1:9" ht="17.25" customHeight="1">
      <c r="A101" s="3">
        <v>94</v>
      </c>
      <c r="B101" s="6" t="s">
        <v>19</v>
      </c>
      <c r="C101" s="3">
        <v>802</v>
      </c>
      <c r="D101" s="18">
        <v>409</v>
      </c>
      <c r="E101" s="4"/>
      <c r="F101" s="4"/>
      <c r="G101" s="24">
        <f aca="true" t="shared" si="16" ref="G101:I102">G102</f>
        <v>576.2</v>
      </c>
      <c r="H101" s="24">
        <f t="shared" si="16"/>
        <v>562.2</v>
      </c>
      <c r="I101" s="24">
        <f t="shared" si="16"/>
        <v>565.6</v>
      </c>
    </row>
    <row r="102" spans="1:12" ht="36" customHeight="1">
      <c r="A102" s="3">
        <v>95</v>
      </c>
      <c r="B102" s="10" t="s">
        <v>90</v>
      </c>
      <c r="C102" s="3">
        <v>802</v>
      </c>
      <c r="D102" s="18">
        <v>409</v>
      </c>
      <c r="E102" s="4" t="s">
        <v>72</v>
      </c>
      <c r="F102" s="4"/>
      <c r="G102" s="24">
        <f t="shared" si="16"/>
        <v>576.2</v>
      </c>
      <c r="H102" s="24">
        <f t="shared" si="16"/>
        <v>562.2</v>
      </c>
      <c r="I102" s="24">
        <f t="shared" si="16"/>
        <v>565.6</v>
      </c>
      <c r="L102" t="s">
        <v>30</v>
      </c>
    </row>
    <row r="103" spans="1:9" ht="21" customHeight="1">
      <c r="A103" s="3">
        <v>96</v>
      </c>
      <c r="B103" s="10" t="s">
        <v>83</v>
      </c>
      <c r="C103" s="19">
        <v>802</v>
      </c>
      <c r="D103" s="18">
        <v>409</v>
      </c>
      <c r="E103" s="4" t="s">
        <v>73</v>
      </c>
      <c r="F103" s="4"/>
      <c r="G103" s="24">
        <f>G104+G107</f>
        <v>576.2</v>
      </c>
      <c r="H103" s="24">
        <f>H104+H107</f>
        <v>562.2</v>
      </c>
      <c r="I103" s="24">
        <f>I104+I107</f>
        <v>565.6</v>
      </c>
    </row>
    <row r="104" spans="1:13" ht="65.25" customHeight="1">
      <c r="A104" s="3">
        <v>97</v>
      </c>
      <c r="B104" s="6" t="s">
        <v>121</v>
      </c>
      <c r="C104" s="3">
        <v>802</v>
      </c>
      <c r="D104" s="5" t="s">
        <v>18</v>
      </c>
      <c r="E104" s="15" t="s">
        <v>120</v>
      </c>
      <c r="F104" s="15" t="s">
        <v>30</v>
      </c>
      <c r="G104" s="24">
        <f aca="true" t="shared" si="17" ref="G104:I105">G105</f>
        <v>343.9</v>
      </c>
      <c r="H104" s="24">
        <f t="shared" si="17"/>
        <v>329.9</v>
      </c>
      <c r="I104" s="24">
        <f t="shared" si="17"/>
        <v>333.3</v>
      </c>
      <c r="L104" t="s">
        <v>30</v>
      </c>
      <c r="M104" t="s">
        <v>30</v>
      </c>
    </row>
    <row r="105" spans="1:13" ht="21" customHeight="1">
      <c r="A105" s="3">
        <v>98</v>
      </c>
      <c r="B105" s="6" t="s">
        <v>75</v>
      </c>
      <c r="C105" s="3">
        <v>802</v>
      </c>
      <c r="D105" s="4" t="s">
        <v>18</v>
      </c>
      <c r="E105" s="15" t="s">
        <v>120</v>
      </c>
      <c r="F105" s="4" t="s">
        <v>28</v>
      </c>
      <c r="G105" s="24">
        <f t="shared" si="17"/>
        <v>343.9</v>
      </c>
      <c r="H105" s="24">
        <f t="shared" si="17"/>
        <v>329.9</v>
      </c>
      <c r="I105" s="24">
        <f t="shared" si="17"/>
        <v>333.3</v>
      </c>
      <c r="M105" t="s">
        <v>30</v>
      </c>
    </row>
    <row r="106" spans="1:14" ht="21" customHeight="1">
      <c r="A106" s="3">
        <v>99</v>
      </c>
      <c r="B106" s="6" t="s">
        <v>48</v>
      </c>
      <c r="C106" s="19">
        <v>802</v>
      </c>
      <c r="D106" s="4" t="s">
        <v>18</v>
      </c>
      <c r="E106" s="15" t="s">
        <v>120</v>
      </c>
      <c r="F106" s="4" t="s">
        <v>33</v>
      </c>
      <c r="G106" s="24">
        <v>343.9</v>
      </c>
      <c r="H106" s="24">
        <v>329.9</v>
      </c>
      <c r="I106" s="24">
        <v>333.3</v>
      </c>
      <c r="J106" s="20"/>
      <c r="K106" t="s">
        <v>30</v>
      </c>
      <c r="M106" t="s">
        <v>30</v>
      </c>
      <c r="N106" t="s">
        <v>30</v>
      </c>
    </row>
    <row r="107" spans="1:10" ht="63" customHeight="1">
      <c r="A107" s="3">
        <v>100</v>
      </c>
      <c r="B107" s="6" t="s">
        <v>124</v>
      </c>
      <c r="C107" s="19">
        <v>802</v>
      </c>
      <c r="D107" s="4" t="s">
        <v>18</v>
      </c>
      <c r="E107" s="15" t="s">
        <v>123</v>
      </c>
      <c r="F107" s="4"/>
      <c r="G107" s="24">
        <f aca="true" t="shared" si="18" ref="G107:I108">G108</f>
        <v>232.3</v>
      </c>
      <c r="H107" s="24">
        <f t="shared" si="18"/>
        <v>232.3</v>
      </c>
      <c r="I107" s="24">
        <f t="shared" si="18"/>
        <v>232.3</v>
      </c>
      <c r="J107" s="20"/>
    </row>
    <row r="108" spans="1:10" ht="21" customHeight="1">
      <c r="A108" s="3">
        <v>101</v>
      </c>
      <c r="B108" s="6" t="s">
        <v>75</v>
      </c>
      <c r="C108" s="19">
        <v>802</v>
      </c>
      <c r="D108" s="4" t="s">
        <v>18</v>
      </c>
      <c r="E108" s="15" t="s">
        <v>123</v>
      </c>
      <c r="F108" s="4" t="s">
        <v>28</v>
      </c>
      <c r="G108" s="24">
        <f t="shared" si="18"/>
        <v>232.3</v>
      </c>
      <c r="H108" s="24">
        <f t="shared" si="18"/>
        <v>232.3</v>
      </c>
      <c r="I108" s="24">
        <f t="shared" si="18"/>
        <v>232.3</v>
      </c>
      <c r="J108" s="20"/>
    </row>
    <row r="109" spans="1:10" ht="21" customHeight="1">
      <c r="A109" s="3">
        <v>102</v>
      </c>
      <c r="B109" s="6" t="s">
        <v>48</v>
      </c>
      <c r="C109" s="19">
        <v>802</v>
      </c>
      <c r="D109" s="4" t="s">
        <v>18</v>
      </c>
      <c r="E109" s="15" t="s">
        <v>123</v>
      </c>
      <c r="F109" s="4" t="s">
        <v>33</v>
      </c>
      <c r="G109" s="24">
        <v>232.3</v>
      </c>
      <c r="H109" s="24">
        <v>232.3</v>
      </c>
      <c r="I109" s="24">
        <v>232.3</v>
      </c>
      <c r="J109" s="20"/>
    </row>
    <row r="110" spans="1:10" ht="21" customHeight="1">
      <c r="A110" s="3">
        <v>103</v>
      </c>
      <c r="B110" s="10" t="s">
        <v>110</v>
      </c>
      <c r="C110" s="19">
        <v>802</v>
      </c>
      <c r="D110" s="4" t="s">
        <v>109</v>
      </c>
      <c r="E110" s="15"/>
      <c r="F110" s="4"/>
      <c r="G110" s="24">
        <f aca="true" t="shared" si="19" ref="G110:I114">G111</f>
        <v>10</v>
      </c>
      <c r="H110" s="24">
        <f t="shared" si="19"/>
        <v>10</v>
      </c>
      <c r="I110" s="24">
        <f t="shared" si="19"/>
        <v>10</v>
      </c>
      <c r="J110" s="20"/>
    </row>
    <row r="111" spans="1:10" ht="36" customHeight="1">
      <c r="A111" s="3">
        <v>104</v>
      </c>
      <c r="B111" s="10" t="s">
        <v>90</v>
      </c>
      <c r="C111" s="19">
        <v>802</v>
      </c>
      <c r="D111" s="4" t="s">
        <v>109</v>
      </c>
      <c r="E111" s="15" t="s">
        <v>72</v>
      </c>
      <c r="F111" s="4"/>
      <c r="G111" s="24">
        <f t="shared" si="19"/>
        <v>10</v>
      </c>
      <c r="H111" s="24">
        <f t="shared" si="19"/>
        <v>10</v>
      </c>
      <c r="I111" s="24">
        <f t="shared" si="19"/>
        <v>10</v>
      </c>
      <c r="J111" s="20"/>
    </row>
    <row r="112" spans="1:10" ht="21" customHeight="1">
      <c r="A112" s="3">
        <v>105</v>
      </c>
      <c r="B112" s="10" t="s">
        <v>83</v>
      </c>
      <c r="C112" s="19">
        <v>802</v>
      </c>
      <c r="D112" s="4" t="s">
        <v>109</v>
      </c>
      <c r="E112" s="15" t="s">
        <v>73</v>
      </c>
      <c r="F112" s="4"/>
      <c r="G112" s="24">
        <f t="shared" si="19"/>
        <v>10</v>
      </c>
      <c r="H112" s="24">
        <f t="shared" si="19"/>
        <v>10</v>
      </c>
      <c r="I112" s="24">
        <f t="shared" si="19"/>
        <v>10</v>
      </c>
      <c r="J112" s="20"/>
    </row>
    <row r="113" spans="1:10" ht="63.75" customHeight="1">
      <c r="A113" s="3">
        <v>106</v>
      </c>
      <c r="B113" s="10" t="s">
        <v>111</v>
      </c>
      <c r="C113" s="19">
        <v>802</v>
      </c>
      <c r="D113" s="4" t="s">
        <v>109</v>
      </c>
      <c r="E113" s="5" t="s">
        <v>122</v>
      </c>
      <c r="F113" s="4"/>
      <c r="G113" s="24">
        <f t="shared" si="19"/>
        <v>10</v>
      </c>
      <c r="H113" s="24">
        <f t="shared" si="19"/>
        <v>10</v>
      </c>
      <c r="I113" s="24">
        <f t="shared" si="19"/>
        <v>10</v>
      </c>
      <c r="J113" s="20"/>
    </row>
    <row r="114" spans="1:10" ht="21" customHeight="1">
      <c r="A114" s="3">
        <v>107</v>
      </c>
      <c r="B114" s="6" t="s">
        <v>75</v>
      </c>
      <c r="C114" s="19">
        <v>802</v>
      </c>
      <c r="D114" s="4" t="s">
        <v>109</v>
      </c>
      <c r="E114" s="5" t="s">
        <v>122</v>
      </c>
      <c r="F114" s="4" t="s">
        <v>28</v>
      </c>
      <c r="G114" s="24">
        <f t="shared" si="19"/>
        <v>10</v>
      </c>
      <c r="H114" s="24">
        <f t="shared" si="19"/>
        <v>10</v>
      </c>
      <c r="I114" s="24">
        <f t="shared" si="19"/>
        <v>10</v>
      </c>
      <c r="J114" s="20"/>
    </row>
    <row r="115" spans="1:10" ht="21" customHeight="1">
      <c r="A115" s="3">
        <v>108</v>
      </c>
      <c r="B115" s="6" t="s">
        <v>48</v>
      </c>
      <c r="C115" s="19">
        <v>802</v>
      </c>
      <c r="D115" s="4" t="s">
        <v>109</v>
      </c>
      <c r="E115" s="5" t="s">
        <v>122</v>
      </c>
      <c r="F115" s="4" t="s">
        <v>33</v>
      </c>
      <c r="G115" s="24">
        <v>10</v>
      </c>
      <c r="H115" s="24">
        <v>10</v>
      </c>
      <c r="I115" s="24">
        <v>10</v>
      </c>
      <c r="J115" s="20"/>
    </row>
    <row r="116" spans="1:13" ht="21" customHeight="1">
      <c r="A116" s="3">
        <v>109</v>
      </c>
      <c r="B116" s="10" t="s">
        <v>88</v>
      </c>
      <c r="C116" s="3">
        <v>802</v>
      </c>
      <c r="D116" s="4" t="s">
        <v>2</v>
      </c>
      <c r="E116" s="4"/>
      <c r="F116" s="4"/>
      <c r="G116" s="24">
        <f>G126+G150+G117</f>
        <v>5011.7</v>
      </c>
      <c r="H116" s="24">
        <f>H126+H150+H117</f>
        <v>4148.599999999999</v>
      </c>
      <c r="I116" s="24">
        <f>I126+I150+I117</f>
        <v>4154.2</v>
      </c>
      <c r="M116" t="s">
        <v>30</v>
      </c>
    </row>
    <row r="117" spans="1:9" ht="21" customHeight="1">
      <c r="A117" s="3">
        <v>110</v>
      </c>
      <c r="B117" s="10" t="s">
        <v>107</v>
      </c>
      <c r="C117" s="3">
        <v>802</v>
      </c>
      <c r="D117" s="4" t="s">
        <v>106</v>
      </c>
      <c r="E117" s="4"/>
      <c r="F117" s="4"/>
      <c r="G117" s="24">
        <f aca="true" t="shared" si="20" ref="G117:I118">G118</f>
        <v>250</v>
      </c>
      <c r="H117" s="24">
        <f t="shared" si="20"/>
        <v>250</v>
      </c>
      <c r="I117" s="24">
        <f t="shared" si="20"/>
        <v>250</v>
      </c>
    </row>
    <row r="118" spans="1:9" ht="36.75" customHeight="1">
      <c r="A118" s="3">
        <v>111</v>
      </c>
      <c r="B118" s="10" t="s">
        <v>90</v>
      </c>
      <c r="C118" s="3">
        <v>802</v>
      </c>
      <c r="D118" s="4" t="s">
        <v>106</v>
      </c>
      <c r="E118" s="4" t="s">
        <v>72</v>
      </c>
      <c r="F118" s="4"/>
      <c r="G118" s="24">
        <f t="shared" si="20"/>
        <v>250</v>
      </c>
      <c r="H118" s="24">
        <f t="shared" si="20"/>
        <v>250</v>
      </c>
      <c r="I118" s="24">
        <f t="shared" si="20"/>
        <v>250</v>
      </c>
    </row>
    <row r="119" spans="1:9" ht="32.25" customHeight="1">
      <c r="A119" s="3">
        <v>112</v>
      </c>
      <c r="B119" s="10" t="s">
        <v>136</v>
      </c>
      <c r="C119" s="3">
        <v>802</v>
      </c>
      <c r="D119" s="4" t="s">
        <v>106</v>
      </c>
      <c r="E119" s="4" t="s">
        <v>74</v>
      </c>
      <c r="F119" s="4"/>
      <c r="G119" s="24">
        <f>G120+G123</f>
        <v>250</v>
      </c>
      <c r="H119" s="24">
        <f>H120+H123</f>
        <v>250</v>
      </c>
      <c r="I119" s="24">
        <f>I120+I123</f>
        <v>250</v>
      </c>
    </row>
    <row r="120" spans="1:9" ht="70.5" customHeight="1">
      <c r="A120" s="3">
        <v>113</v>
      </c>
      <c r="B120" s="10" t="s">
        <v>137</v>
      </c>
      <c r="C120" s="3">
        <v>802</v>
      </c>
      <c r="D120" s="4" t="s">
        <v>106</v>
      </c>
      <c r="E120" s="4" t="s">
        <v>112</v>
      </c>
      <c r="F120" s="4"/>
      <c r="G120" s="24">
        <f aca="true" t="shared" si="21" ref="G120:I121">G121</f>
        <v>100</v>
      </c>
      <c r="H120" s="24">
        <f t="shared" si="21"/>
        <v>100</v>
      </c>
      <c r="I120" s="24">
        <f t="shared" si="21"/>
        <v>100</v>
      </c>
    </row>
    <row r="121" spans="1:9" ht="21" customHeight="1">
      <c r="A121" s="3">
        <v>114</v>
      </c>
      <c r="B121" s="6" t="s">
        <v>75</v>
      </c>
      <c r="C121" s="3">
        <v>802</v>
      </c>
      <c r="D121" s="4" t="s">
        <v>106</v>
      </c>
      <c r="E121" s="4" t="s">
        <v>112</v>
      </c>
      <c r="F121" s="4" t="s">
        <v>28</v>
      </c>
      <c r="G121" s="24">
        <f t="shared" si="21"/>
        <v>100</v>
      </c>
      <c r="H121" s="24">
        <f t="shared" si="21"/>
        <v>100</v>
      </c>
      <c r="I121" s="24">
        <f t="shared" si="21"/>
        <v>100</v>
      </c>
    </row>
    <row r="122" spans="1:10" ht="21" customHeight="1">
      <c r="A122" s="3">
        <v>115</v>
      </c>
      <c r="B122" s="6" t="s">
        <v>48</v>
      </c>
      <c r="C122" s="3">
        <v>802</v>
      </c>
      <c r="D122" s="4" t="s">
        <v>106</v>
      </c>
      <c r="E122" s="4" t="s">
        <v>112</v>
      </c>
      <c r="F122" s="4" t="s">
        <v>33</v>
      </c>
      <c r="G122" s="24">
        <f>100+100-100</f>
        <v>100</v>
      </c>
      <c r="H122" s="24">
        <v>100</v>
      </c>
      <c r="I122" s="24">
        <v>100</v>
      </c>
      <c r="J122" s="40"/>
    </row>
    <row r="123" spans="1:9" ht="64.5" customHeight="1">
      <c r="A123" s="3">
        <v>116</v>
      </c>
      <c r="B123" s="6" t="s">
        <v>138</v>
      </c>
      <c r="C123" s="3">
        <v>802</v>
      </c>
      <c r="D123" s="4" t="s">
        <v>106</v>
      </c>
      <c r="E123" s="4" t="s">
        <v>125</v>
      </c>
      <c r="F123" s="4"/>
      <c r="G123" s="24">
        <f aca="true" t="shared" si="22" ref="G123:I124">G124</f>
        <v>150</v>
      </c>
      <c r="H123" s="24">
        <f t="shared" si="22"/>
        <v>150</v>
      </c>
      <c r="I123" s="24">
        <f t="shared" si="22"/>
        <v>150</v>
      </c>
    </row>
    <row r="124" spans="1:9" ht="21" customHeight="1">
      <c r="A124" s="3">
        <v>117</v>
      </c>
      <c r="B124" s="6" t="s">
        <v>75</v>
      </c>
      <c r="C124" s="3">
        <v>802</v>
      </c>
      <c r="D124" s="4" t="s">
        <v>106</v>
      </c>
      <c r="E124" s="4" t="s">
        <v>125</v>
      </c>
      <c r="F124" s="4" t="s">
        <v>28</v>
      </c>
      <c r="G124" s="24">
        <f t="shared" si="22"/>
        <v>150</v>
      </c>
      <c r="H124" s="24">
        <f t="shared" si="22"/>
        <v>150</v>
      </c>
      <c r="I124" s="24">
        <f t="shared" si="22"/>
        <v>150</v>
      </c>
    </row>
    <row r="125" spans="1:10" ht="21" customHeight="1">
      <c r="A125" s="3">
        <v>118</v>
      </c>
      <c r="B125" s="6" t="s">
        <v>48</v>
      </c>
      <c r="C125" s="3">
        <v>802</v>
      </c>
      <c r="D125" s="4" t="s">
        <v>106</v>
      </c>
      <c r="E125" s="4" t="s">
        <v>125</v>
      </c>
      <c r="F125" s="4" t="s">
        <v>33</v>
      </c>
      <c r="G125" s="24">
        <v>150</v>
      </c>
      <c r="H125" s="24">
        <v>150</v>
      </c>
      <c r="I125" s="24">
        <v>150</v>
      </c>
      <c r="J125" s="40"/>
    </row>
    <row r="126" spans="1:16" ht="21.75" customHeight="1">
      <c r="A126" s="3">
        <v>119</v>
      </c>
      <c r="B126" s="10" t="s">
        <v>4</v>
      </c>
      <c r="C126" s="3">
        <v>802</v>
      </c>
      <c r="D126" s="4" t="s">
        <v>8</v>
      </c>
      <c r="E126" s="4"/>
      <c r="F126" s="4"/>
      <c r="G126" s="24">
        <f>G127+M131</f>
        <v>1374.8</v>
      </c>
      <c r="H126" s="24">
        <f>H127+N131</f>
        <v>511.70000000000005</v>
      </c>
      <c r="I126" s="24">
        <f>I127+O131</f>
        <v>517.3</v>
      </c>
      <c r="N126" t="s">
        <v>30</v>
      </c>
      <c r="P126" t="s">
        <v>30</v>
      </c>
    </row>
    <row r="127" spans="1:9" ht="44.25" customHeight="1">
      <c r="A127" s="3">
        <v>120</v>
      </c>
      <c r="B127" s="32" t="s">
        <v>90</v>
      </c>
      <c r="C127" s="19">
        <v>802</v>
      </c>
      <c r="D127" s="4" t="s">
        <v>8</v>
      </c>
      <c r="E127" s="4" t="s">
        <v>72</v>
      </c>
      <c r="F127" s="4"/>
      <c r="G127" s="24">
        <f>G128+G145+G141</f>
        <v>1374.8</v>
      </c>
      <c r="H127" s="24">
        <f>H128+H145+H141</f>
        <v>511.70000000000005</v>
      </c>
      <c r="I127" s="24">
        <f>I128+I145+I141</f>
        <v>517.3</v>
      </c>
    </row>
    <row r="128" spans="1:10" ht="20.25" customHeight="1">
      <c r="A128" s="3">
        <v>121</v>
      </c>
      <c r="B128" s="10" t="s">
        <v>83</v>
      </c>
      <c r="C128" s="3">
        <v>802</v>
      </c>
      <c r="D128" s="4" t="s">
        <v>8</v>
      </c>
      <c r="E128" s="4" t="s">
        <v>73</v>
      </c>
      <c r="F128" s="4"/>
      <c r="G128" s="24">
        <f>G129+G132+G135+G138</f>
        <v>885.3</v>
      </c>
      <c r="H128" s="24">
        <f>H129+H132+H135+H138</f>
        <v>161.70000000000002</v>
      </c>
      <c r="I128" s="24">
        <f>I129+I132+I135+I138</f>
        <v>167.3</v>
      </c>
      <c r="J128" s="20"/>
    </row>
    <row r="129" spans="1:9" ht="53.25" customHeight="1">
      <c r="A129" s="3">
        <v>122</v>
      </c>
      <c r="B129" s="10" t="s">
        <v>91</v>
      </c>
      <c r="C129" s="3">
        <v>802</v>
      </c>
      <c r="D129" s="4" t="s">
        <v>8</v>
      </c>
      <c r="E129" s="4" t="s">
        <v>126</v>
      </c>
      <c r="F129" s="4"/>
      <c r="G129" s="24">
        <f aca="true" t="shared" si="23" ref="G129:I130">G130</f>
        <v>748</v>
      </c>
      <c r="H129" s="24">
        <f t="shared" si="23"/>
        <v>104.4</v>
      </c>
      <c r="I129" s="24">
        <f t="shared" si="23"/>
        <v>110</v>
      </c>
    </row>
    <row r="130" spans="1:9" ht="20.25" customHeight="1">
      <c r="A130" s="3">
        <v>123</v>
      </c>
      <c r="B130" s="6" t="s">
        <v>75</v>
      </c>
      <c r="C130" s="19">
        <v>802</v>
      </c>
      <c r="D130" s="4" t="s">
        <v>8</v>
      </c>
      <c r="E130" s="4" t="s">
        <v>126</v>
      </c>
      <c r="F130" s="4" t="s">
        <v>28</v>
      </c>
      <c r="G130" s="24">
        <f t="shared" si="23"/>
        <v>748</v>
      </c>
      <c r="H130" s="24">
        <f t="shared" si="23"/>
        <v>104.4</v>
      </c>
      <c r="I130" s="24">
        <f t="shared" si="23"/>
        <v>110</v>
      </c>
    </row>
    <row r="131" spans="1:12" ht="21" customHeight="1">
      <c r="A131" s="3">
        <v>124</v>
      </c>
      <c r="B131" s="6" t="s">
        <v>48</v>
      </c>
      <c r="C131" s="3">
        <v>802</v>
      </c>
      <c r="D131" s="4" t="s">
        <v>8</v>
      </c>
      <c r="E131" s="4" t="s">
        <v>126</v>
      </c>
      <c r="F131" s="4" t="s">
        <v>33</v>
      </c>
      <c r="G131" s="24">
        <f>710+38</f>
        <v>748</v>
      </c>
      <c r="H131" s="24">
        <v>104.4</v>
      </c>
      <c r="I131" s="24">
        <v>110</v>
      </c>
      <c r="J131" s="40"/>
      <c r="L131" t="s">
        <v>30</v>
      </c>
    </row>
    <row r="132" spans="1:9" ht="62.25" customHeight="1">
      <c r="A132" s="3">
        <v>125</v>
      </c>
      <c r="B132" s="10" t="s">
        <v>134</v>
      </c>
      <c r="C132" s="3">
        <v>802</v>
      </c>
      <c r="D132" s="5" t="s">
        <v>8</v>
      </c>
      <c r="E132" s="4" t="s">
        <v>127</v>
      </c>
      <c r="F132" s="4"/>
      <c r="G132" s="24">
        <f aca="true" t="shared" si="24" ref="G132:I133">G133</f>
        <v>20</v>
      </c>
      <c r="H132" s="24">
        <f t="shared" si="24"/>
        <v>20</v>
      </c>
      <c r="I132" s="24">
        <f t="shared" si="24"/>
        <v>20</v>
      </c>
    </row>
    <row r="133" spans="1:13" ht="21" customHeight="1">
      <c r="A133" s="3">
        <v>126</v>
      </c>
      <c r="B133" s="6" t="s">
        <v>75</v>
      </c>
      <c r="C133" s="19">
        <v>802</v>
      </c>
      <c r="D133" s="4" t="s">
        <v>8</v>
      </c>
      <c r="E133" s="4" t="s">
        <v>127</v>
      </c>
      <c r="F133" s="4" t="s">
        <v>28</v>
      </c>
      <c r="G133" s="24">
        <f t="shared" si="24"/>
        <v>20</v>
      </c>
      <c r="H133" s="24">
        <f t="shared" si="24"/>
        <v>20</v>
      </c>
      <c r="I133" s="24">
        <f t="shared" si="24"/>
        <v>20</v>
      </c>
      <c r="M133" t="s">
        <v>30</v>
      </c>
    </row>
    <row r="134" spans="1:9" ht="20.25" customHeight="1">
      <c r="A134" s="3">
        <v>127</v>
      </c>
      <c r="B134" s="6" t="s">
        <v>48</v>
      </c>
      <c r="C134" s="3">
        <v>802</v>
      </c>
      <c r="D134" s="4" t="s">
        <v>8</v>
      </c>
      <c r="E134" s="4" t="s">
        <v>127</v>
      </c>
      <c r="F134" s="4" t="s">
        <v>33</v>
      </c>
      <c r="G134" s="24">
        <v>20</v>
      </c>
      <c r="H134" s="24">
        <v>20</v>
      </c>
      <c r="I134" s="24">
        <v>20</v>
      </c>
    </row>
    <row r="135" spans="1:9" ht="47.25">
      <c r="A135" s="3">
        <v>128</v>
      </c>
      <c r="B135" s="6" t="s">
        <v>92</v>
      </c>
      <c r="C135" s="3">
        <v>802</v>
      </c>
      <c r="D135" s="4" t="s">
        <v>8</v>
      </c>
      <c r="E135" s="4" t="s">
        <v>128</v>
      </c>
      <c r="F135" s="4"/>
      <c r="G135" s="24">
        <f aca="true" t="shared" si="25" ref="G135:I136">G136</f>
        <v>90</v>
      </c>
      <c r="H135" s="24">
        <f t="shared" si="25"/>
        <v>10</v>
      </c>
      <c r="I135" s="24">
        <f t="shared" si="25"/>
        <v>10</v>
      </c>
    </row>
    <row r="136" spans="1:9" ht="20.25" customHeight="1">
      <c r="A136" s="3">
        <v>129</v>
      </c>
      <c r="B136" s="6" t="s">
        <v>75</v>
      </c>
      <c r="C136" s="3">
        <v>802</v>
      </c>
      <c r="D136" s="4" t="s">
        <v>8</v>
      </c>
      <c r="E136" s="4" t="s">
        <v>128</v>
      </c>
      <c r="F136" s="4" t="s">
        <v>28</v>
      </c>
      <c r="G136" s="24">
        <f t="shared" si="25"/>
        <v>90</v>
      </c>
      <c r="H136" s="24">
        <f t="shared" si="25"/>
        <v>10</v>
      </c>
      <c r="I136" s="24">
        <f t="shared" si="25"/>
        <v>10</v>
      </c>
    </row>
    <row r="137" spans="1:14" ht="20.25" customHeight="1">
      <c r="A137" s="3">
        <v>130</v>
      </c>
      <c r="B137" s="6" t="s">
        <v>48</v>
      </c>
      <c r="C137" s="3">
        <v>802</v>
      </c>
      <c r="D137" s="4" t="s">
        <v>8</v>
      </c>
      <c r="E137" s="4" t="s">
        <v>128</v>
      </c>
      <c r="F137" s="4" t="s">
        <v>33</v>
      </c>
      <c r="G137" s="24">
        <f>10+80</f>
        <v>90</v>
      </c>
      <c r="H137" s="24">
        <v>10</v>
      </c>
      <c r="I137" s="24">
        <v>10</v>
      </c>
      <c r="J137" s="40"/>
      <c r="N137" t="s">
        <v>30</v>
      </c>
    </row>
    <row r="138" spans="1:9" ht="54.75" customHeight="1">
      <c r="A138" s="3">
        <v>131</v>
      </c>
      <c r="B138" s="6" t="s">
        <v>93</v>
      </c>
      <c r="C138" s="3">
        <v>802</v>
      </c>
      <c r="D138" s="4" t="s">
        <v>8</v>
      </c>
      <c r="E138" s="4" t="s">
        <v>129</v>
      </c>
      <c r="F138" s="4"/>
      <c r="G138" s="24">
        <f aca="true" t="shared" si="26" ref="G138:I139">G139</f>
        <v>27.3</v>
      </c>
      <c r="H138" s="24">
        <f t="shared" si="26"/>
        <v>27.3</v>
      </c>
      <c r="I138" s="24">
        <f t="shared" si="26"/>
        <v>27.3</v>
      </c>
    </row>
    <row r="139" spans="1:9" ht="20.25" customHeight="1">
      <c r="A139" s="3">
        <v>132</v>
      </c>
      <c r="B139" s="6" t="s">
        <v>25</v>
      </c>
      <c r="C139" s="3">
        <v>802</v>
      </c>
      <c r="D139" s="4" t="s">
        <v>8</v>
      </c>
      <c r="E139" s="4" t="s">
        <v>129</v>
      </c>
      <c r="F139" s="4" t="s">
        <v>37</v>
      </c>
      <c r="G139" s="24">
        <f t="shared" si="26"/>
        <v>27.3</v>
      </c>
      <c r="H139" s="24">
        <f t="shared" si="26"/>
        <v>27.3</v>
      </c>
      <c r="I139" s="24">
        <f t="shared" si="26"/>
        <v>27.3</v>
      </c>
    </row>
    <row r="140" spans="1:10" ht="15.75">
      <c r="A140" s="3">
        <v>133</v>
      </c>
      <c r="B140" s="6" t="s">
        <v>57</v>
      </c>
      <c r="C140" s="3">
        <v>802</v>
      </c>
      <c r="D140" s="4" t="s">
        <v>8</v>
      </c>
      <c r="E140" s="4" t="s">
        <v>129</v>
      </c>
      <c r="F140" s="4" t="s">
        <v>56</v>
      </c>
      <c r="G140" s="24">
        <v>27.3</v>
      </c>
      <c r="H140" s="24">
        <v>27.3</v>
      </c>
      <c r="I140" s="24">
        <v>27.3</v>
      </c>
      <c r="J140" s="40"/>
    </row>
    <row r="141" spans="1:9" ht="33.75" customHeight="1">
      <c r="A141" s="3">
        <v>134</v>
      </c>
      <c r="B141" s="10" t="s">
        <v>136</v>
      </c>
      <c r="C141" s="3">
        <v>802</v>
      </c>
      <c r="D141" s="4" t="s">
        <v>8</v>
      </c>
      <c r="E141" s="4" t="s">
        <v>74</v>
      </c>
      <c r="F141" s="4"/>
      <c r="G141" s="24">
        <f aca="true" t="shared" si="27" ref="G141:I143">G142</f>
        <v>199.5</v>
      </c>
      <c r="H141" s="24">
        <f t="shared" si="27"/>
        <v>60</v>
      </c>
      <c r="I141" s="24">
        <f t="shared" si="27"/>
        <v>60</v>
      </c>
    </row>
    <row r="142" spans="1:9" ht="63">
      <c r="A142" s="3">
        <v>135</v>
      </c>
      <c r="B142" s="10" t="s">
        <v>154</v>
      </c>
      <c r="C142" s="3">
        <v>802</v>
      </c>
      <c r="D142" s="4" t="s">
        <v>8</v>
      </c>
      <c r="E142" s="4" t="s">
        <v>130</v>
      </c>
      <c r="F142" s="4"/>
      <c r="G142" s="24">
        <f t="shared" si="27"/>
        <v>199.5</v>
      </c>
      <c r="H142" s="24">
        <f t="shared" si="27"/>
        <v>60</v>
      </c>
      <c r="I142" s="24">
        <f t="shared" si="27"/>
        <v>60</v>
      </c>
    </row>
    <row r="143" spans="1:9" ht="15.75">
      <c r="A143" s="3">
        <v>136</v>
      </c>
      <c r="B143" s="6" t="s">
        <v>75</v>
      </c>
      <c r="C143" s="3">
        <v>802</v>
      </c>
      <c r="D143" s="4" t="s">
        <v>8</v>
      </c>
      <c r="E143" s="4" t="s">
        <v>130</v>
      </c>
      <c r="F143" s="4" t="s">
        <v>28</v>
      </c>
      <c r="G143" s="24">
        <f t="shared" si="27"/>
        <v>199.5</v>
      </c>
      <c r="H143" s="24">
        <f t="shared" si="27"/>
        <v>60</v>
      </c>
      <c r="I143" s="24">
        <f t="shared" si="27"/>
        <v>60</v>
      </c>
    </row>
    <row r="144" spans="1:10" ht="19.5" customHeight="1">
      <c r="A144" s="3">
        <v>137</v>
      </c>
      <c r="B144" s="6" t="s">
        <v>48</v>
      </c>
      <c r="C144" s="3">
        <v>802</v>
      </c>
      <c r="D144" s="4" t="s">
        <v>8</v>
      </c>
      <c r="E144" s="4" t="s">
        <v>130</v>
      </c>
      <c r="F144" s="4" t="s">
        <v>33</v>
      </c>
      <c r="G144" s="24">
        <f>60+139.5</f>
        <v>199.5</v>
      </c>
      <c r="H144" s="24">
        <v>60</v>
      </c>
      <c r="I144" s="24">
        <v>60</v>
      </c>
      <c r="J144" s="40"/>
    </row>
    <row r="145" spans="1:9" ht="31.5">
      <c r="A145" s="3">
        <v>138</v>
      </c>
      <c r="B145" s="6" t="s">
        <v>90</v>
      </c>
      <c r="C145" s="3">
        <v>802</v>
      </c>
      <c r="D145" s="4" t="s">
        <v>8</v>
      </c>
      <c r="E145" s="4" t="s">
        <v>72</v>
      </c>
      <c r="F145" s="4"/>
      <c r="G145" s="24">
        <f aca="true" t="shared" si="28" ref="G145:I148">G146</f>
        <v>290</v>
      </c>
      <c r="H145" s="24">
        <f t="shared" si="28"/>
        <v>290</v>
      </c>
      <c r="I145" s="24">
        <f t="shared" si="28"/>
        <v>290</v>
      </c>
    </row>
    <row r="146" spans="1:10" ht="20.25" customHeight="1">
      <c r="A146" s="3">
        <v>139</v>
      </c>
      <c r="B146" s="6" t="s">
        <v>40</v>
      </c>
      <c r="C146" s="3">
        <v>802</v>
      </c>
      <c r="D146" s="4" t="s">
        <v>8</v>
      </c>
      <c r="E146" s="4" t="s">
        <v>78</v>
      </c>
      <c r="F146" s="4"/>
      <c r="G146" s="24">
        <f t="shared" si="28"/>
        <v>290</v>
      </c>
      <c r="H146" s="24">
        <f t="shared" si="28"/>
        <v>290</v>
      </c>
      <c r="I146" s="24">
        <f t="shared" si="28"/>
        <v>290</v>
      </c>
      <c r="J146" s="20"/>
    </row>
    <row r="147" spans="1:12" ht="81.75" customHeight="1">
      <c r="A147" s="3">
        <v>140</v>
      </c>
      <c r="B147" s="33" t="s">
        <v>152</v>
      </c>
      <c r="C147" s="3">
        <v>802</v>
      </c>
      <c r="D147" s="4" t="s">
        <v>8</v>
      </c>
      <c r="E147" s="4" t="s">
        <v>131</v>
      </c>
      <c r="F147" s="4"/>
      <c r="G147" s="24">
        <f t="shared" si="28"/>
        <v>290</v>
      </c>
      <c r="H147" s="24">
        <f t="shared" si="28"/>
        <v>290</v>
      </c>
      <c r="I147" s="24">
        <f t="shared" si="28"/>
        <v>290</v>
      </c>
      <c r="J147" s="20"/>
      <c r="L147" t="s">
        <v>30</v>
      </c>
    </row>
    <row r="148" spans="1:10" ht="50.25" customHeight="1">
      <c r="A148" s="3">
        <v>141</v>
      </c>
      <c r="B148" s="12" t="s">
        <v>76</v>
      </c>
      <c r="C148" s="3">
        <v>802</v>
      </c>
      <c r="D148" s="4" t="s">
        <v>8</v>
      </c>
      <c r="E148" s="4" t="s">
        <v>131</v>
      </c>
      <c r="F148" s="4" t="s">
        <v>31</v>
      </c>
      <c r="G148" s="24">
        <f t="shared" si="28"/>
        <v>290</v>
      </c>
      <c r="H148" s="24">
        <f t="shared" si="28"/>
        <v>290</v>
      </c>
      <c r="I148" s="24">
        <f t="shared" si="28"/>
        <v>290</v>
      </c>
      <c r="J148" s="20"/>
    </row>
    <row r="149" spans="1:12" ht="20.25" customHeight="1">
      <c r="A149" s="3">
        <v>142</v>
      </c>
      <c r="B149" s="21" t="s">
        <v>53</v>
      </c>
      <c r="C149" s="3">
        <v>802</v>
      </c>
      <c r="D149" s="4" t="s">
        <v>8</v>
      </c>
      <c r="E149" s="4" t="s">
        <v>131</v>
      </c>
      <c r="F149" s="4" t="s">
        <v>29</v>
      </c>
      <c r="G149" s="24">
        <v>290</v>
      </c>
      <c r="H149" s="24">
        <v>290</v>
      </c>
      <c r="I149" s="24">
        <v>290</v>
      </c>
      <c r="J149" s="20"/>
      <c r="K149" s="41"/>
      <c r="L149" s="41"/>
    </row>
    <row r="150" spans="1:13" ht="37.5" customHeight="1">
      <c r="A150" s="3">
        <v>143</v>
      </c>
      <c r="B150" s="6" t="s">
        <v>16</v>
      </c>
      <c r="C150" s="3">
        <v>802</v>
      </c>
      <c r="D150" s="5" t="s">
        <v>15</v>
      </c>
      <c r="E150" s="4"/>
      <c r="F150" s="4"/>
      <c r="G150" s="24">
        <f aca="true" t="shared" si="29" ref="G150:I151">G151</f>
        <v>3386.8999999999996</v>
      </c>
      <c r="H150" s="24">
        <f t="shared" si="29"/>
        <v>3386.8999999999996</v>
      </c>
      <c r="I150" s="24">
        <f t="shared" si="29"/>
        <v>3386.8999999999996</v>
      </c>
      <c r="K150" t="s">
        <v>30</v>
      </c>
      <c r="M150" t="s">
        <v>30</v>
      </c>
    </row>
    <row r="151" spans="1:13" ht="30.75" customHeight="1">
      <c r="A151" s="3">
        <v>144</v>
      </c>
      <c r="B151" s="10" t="s">
        <v>90</v>
      </c>
      <c r="C151" s="19">
        <v>802</v>
      </c>
      <c r="D151" s="5" t="s">
        <v>15</v>
      </c>
      <c r="E151" s="4" t="s">
        <v>72</v>
      </c>
      <c r="F151" s="4"/>
      <c r="G151" s="24">
        <f t="shared" si="29"/>
        <v>3386.8999999999996</v>
      </c>
      <c r="H151" s="24">
        <f t="shared" si="29"/>
        <v>3386.8999999999996</v>
      </c>
      <c r="I151" s="24">
        <f t="shared" si="29"/>
        <v>3386.8999999999996</v>
      </c>
      <c r="M151" t="s">
        <v>30</v>
      </c>
    </row>
    <row r="152" spans="1:10" ht="30.75" customHeight="1">
      <c r="A152" s="3">
        <v>145</v>
      </c>
      <c r="B152" s="10" t="s">
        <v>136</v>
      </c>
      <c r="C152" s="3">
        <v>802</v>
      </c>
      <c r="D152" s="4" t="s">
        <v>15</v>
      </c>
      <c r="E152" s="4" t="s">
        <v>74</v>
      </c>
      <c r="F152" s="4"/>
      <c r="G152" s="24">
        <f>G153+G156</f>
        <v>3386.8999999999996</v>
      </c>
      <c r="H152" s="24">
        <f>H153+H156</f>
        <v>3386.8999999999996</v>
      </c>
      <c r="I152" s="24">
        <f>I153+I156</f>
        <v>3386.8999999999996</v>
      </c>
      <c r="J152" s="20"/>
    </row>
    <row r="153" spans="1:13" ht="82.5" customHeight="1">
      <c r="A153" s="3">
        <v>146</v>
      </c>
      <c r="B153" s="12" t="s">
        <v>153</v>
      </c>
      <c r="C153" s="3">
        <v>802</v>
      </c>
      <c r="D153" s="14" t="s">
        <v>15</v>
      </c>
      <c r="E153" s="13" t="s">
        <v>108</v>
      </c>
      <c r="F153" s="13"/>
      <c r="G153" s="26">
        <f aca="true" t="shared" si="30" ref="G153:I154">G154</f>
        <v>2137.1</v>
      </c>
      <c r="H153" s="26">
        <f t="shared" si="30"/>
        <v>2137.1</v>
      </c>
      <c r="I153" s="26">
        <f t="shared" si="30"/>
        <v>2137.1</v>
      </c>
      <c r="M153" t="s">
        <v>30</v>
      </c>
    </row>
    <row r="154" spans="1:9" ht="51" customHeight="1">
      <c r="A154" s="3">
        <v>147</v>
      </c>
      <c r="B154" s="12" t="s">
        <v>76</v>
      </c>
      <c r="C154" s="19">
        <v>802</v>
      </c>
      <c r="D154" s="14" t="s">
        <v>15</v>
      </c>
      <c r="E154" s="13" t="s">
        <v>108</v>
      </c>
      <c r="F154" s="13" t="s">
        <v>31</v>
      </c>
      <c r="G154" s="26">
        <f t="shared" si="30"/>
        <v>2137.1</v>
      </c>
      <c r="H154" s="26">
        <f t="shared" si="30"/>
        <v>2137.1</v>
      </c>
      <c r="I154" s="26">
        <f t="shared" si="30"/>
        <v>2137.1</v>
      </c>
    </row>
    <row r="155" spans="1:15" ht="19.5" customHeight="1">
      <c r="A155" s="3">
        <v>148</v>
      </c>
      <c r="B155" s="21" t="s">
        <v>53</v>
      </c>
      <c r="C155" s="3">
        <v>802</v>
      </c>
      <c r="D155" s="14" t="s">
        <v>15</v>
      </c>
      <c r="E155" s="13" t="s">
        <v>108</v>
      </c>
      <c r="F155" s="13" t="s">
        <v>29</v>
      </c>
      <c r="G155" s="26">
        <v>2137.1</v>
      </c>
      <c r="H155" s="26">
        <v>2137.1</v>
      </c>
      <c r="I155" s="26">
        <v>2137.1</v>
      </c>
      <c r="L155" s="2" t="s">
        <v>30</v>
      </c>
      <c r="O155" t="s">
        <v>30</v>
      </c>
    </row>
    <row r="156" spans="1:12" ht="69" customHeight="1">
      <c r="A156" s="3">
        <v>149</v>
      </c>
      <c r="B156" s="33" t="s">
        <v>137</v>
      </c>
      <c r="C156" s="3">
        <v>802</v>
      </c>
      <c r="D156" s="14" t="s">
        <v>15</v>
      </c>
      <c r="E156" s="13" t="s">
        <v>112</v>
      </c>
      <c r="F156" s="13"/>
      <c r="G156" s="26">
        <f>G157+G159</f>
        <v>1249.8</v>
      </c>
      <c r="H156" s="26">
        <f>H157+H159</f>
        <v>1249.8</v>
      </c>
      <c r="I156" s="26">
        <f>I157+I159</f>
        <v>1249.8</v>
      </c>
      <c r="L156" s="2"/>
    </row>
    <row r="157" spans="1:12" ht="19.5" customHeight="1">
      <c r="A157" s="3">
        <v>150</v>
      </c>
      <c r="B157" s="12" t="s">
        <v>76</v>
      </c>
      <c r="C157" s="3">
        <v>802</v>
      </c>
      <c r="D157" s="14" t="s">
        <v>15</v>
      </c>
      <c r="E157" s="13" t="s">
        <v>112</v>
      </c>
      <c r="F157" s="13" t="s">
        <v>31</v>
      </c>
      <c r="G157" s="26">
        <f>G158</f>
        <v>989.6</v>
      </c>
      <c r="H157" s="26">
        <f>H158</f>
        <v>989.6</v>
      </c>
      <c r="I157" s="26">
        <f>I158</f>
        <v>989.6</v>
      </c>
      <c r="L157" s="2"/>
    </row>
    <row r="158" spans="1:12" ht="19.5" customHeight="1">
      <c r="A158" s="3">
        <v>151</v>
      </c>
      <c r="B158" s="21" t="s">
        <v>53</v>
      </c>
      <c r="C158" s="3">
        <v>802</v>
      </c>
      <c r="D158" s="14" t="s">
        <v>15</v>
      </c>
      <c r="E158" s="13" t="s">
        <v>112</v>
      </c>
      <c r="F158" s="13" t="s">
        <v>29</v>
      </c>
      <c r="G158" s="26">
        <v>989.6</v>
      </c>
      <c r="H158" s="26">
        <v>989.6</v>
      </c>
      <c r="I158" s="26">
        <v>989.6</v>
      </c>
      <c r="L158" s="2"/>
    </row>
    <row r="159" spans="1:12" ht="19.5" customHeight="1">
      <c r="A159" s="3">
        <v>152</v>
      </c>
      <c r="B159" s="6" t="s">
        <v>75</v>
      </c>
      <c r="C159" s="3">
        <v>802</v>
      </c>
      <c r="D159" s="14" t="s">
        <v>15</v>
      </c>
      <c r="E159" s="13" t="s">
        <v>112</v>
      </c>
      <c r="F159" s="13" t="s">
        <v>28</v>
      </c>
      <c r="G159" s="26">
        <f>G160</f>
        <v>260.2</v>
      </c>
      <c r="H159" s="26">
        <f>H160</f>
        <v>260.2</v>
      </c>
      <c r="I159" s="26">
        <f>I160</f>
        <v>260.2</v>
      </c>
      <c r="L159" s="2"/>
    </row>
    <row r="160" spans="1:12" ht="19.5" customHeight="1">
      <c r="A160" s="3">
        <v>153</v>
      </c>
      <c r="B160" s="6" t="s">
        <v>48</v>
      </c>
      <c r="C160" s="3">
        <v>802</v>
      </c>
      <c r="D160" s="14" t="s">
        <v>15</v>
      </c>
      <c r="E160" s="13" t="s">
        <v>112</v>
      </c>
      <c r="F160" s="13" t="s">
        <v>33</v>
      </c>
      <c r="G160" s="26">
        <v>260.2</v>
      </c>
      <c r="H160" s="26">
        <v>260.2</v>
      </c>
      <c r="I160" s="26">
        <v>260.2</v>
      </c>
      <c r="L160" s="2"/>
    </row>
    <row r="161" spans="1:12" ht="19.5" customHeight="1">
      <c r="A161" s="3">
        <v>154</v>
      </c>
      <c r="B161" s="21" t="s">
        <v>146</v>
      </c>
      <c r="C161" s="3">
        <v>802</v>
      </c>
      <c r="D161" s="14" t="s">
        <v>141</v>
      </c>
      <c r="E161" s="13"/>
      <c r="F161" s="13"/>
      <c r="G161" s="26">
        <f aca="true" t="shared" si="31" ref="G161:I166">G162</f>
        <v>99.4</v>
      </c>
      <c r="H161" s="26">
        <f t="shared" si="31"/>
        <v>99.4</v>
      </c>
      <c r="I161" s="26">
        <f t="shared" si="31"/>
        <v>99.4</v>
      </c>
      <c r="L161" s="2"/>
    </row>
    <row r="162" spans="1:12" ht="19.5" customHeight="1">
      <c r="A162" s="3">
        <v>155</v>
      </c>
      <c r="B162" s="21" t="s">
        <v>147</v>
      </c>
      <c r="C162" s="3">
        <v>802</v>
      </c>
      <c r="D162" s="14" t="s">
        <v>142</v>
      </c>
      <c r="E162" s="13"/>
      <c r="F162" s="13"/>
      <c r="G162" s="26">
        <f t="shared" si="31"/>
        <v>99.4</v>
      </c>
      <c r="H162" s="26">
        <f t="shared" si="31"/>
        <v>99.4</v>
      </c>
      <c r="I162" s="26">
        <f t="shared" si="31"/>
        <v>99.4</v>
      </c>
      <c r="L162" s="2"/>
    </row>
    <row r="163" spans="1:12" ht="19.5" customHeight="1">
      <c r="A163" s="3">
        <v>156</v>
      </c>
      <c r="B163" s="10" t="s">
        <v>24</v>
      </c>
      <c r="C163" s="3">
        <v>802</v>
      </c>
      <c r="D163" s="14" t="s">
        <v>142</v>
      </c>
      <c r="E163" s="13" t="s">
        <v>61</v>
      </c>
      <c r="F163" s="13"/>
      <c r="G163" s="26">
        <f t="shared" si="31"/>
        <v>99.4</v>
      </c>
      <c r="H163" s="26">
        <f t="shared" si="31"/>
        <v>99.4</v>
      </c>
      <c r="I163" s="26">
        <f t="shared" si="31"/>
        <v>99.4</v>
      </c>
      <c r="L163" s="2"/>
    </row>
    <row r="164" spans="1:12" ht="19.5" customHeight="1">
      <c r="A164" s="3">
        <v>157</v>
      </c>
      <c r="B164" s="21" t="s">
        <v>44</v>
      </c>
      <c r="C164" s="3">
        <v>802</v>
      </c>
      <c r="D164" s="14" t="s">
        <v>142</v>
      </c>
      <c r="E164" s="13" t="s">
        <v>62</v>
      </c>
      <c r="F164" s="13"/>
      <c r="G164" s="26">
        <f t="shared" si="31"/>
        <v>99.4</v>
      </c>
      <c r="H164" s="26">
        <f t="shared" si="31"/>
        <v>99.4</v>
      </c>
      <c r="I164" s="26">
        <f t="shared" si="31"/>
        <v>99.4</v>
      </c>
      <c r="L164" s="2"/>
    </row>
    <row r="165" spans="1:12" ht="35.25" customHeight="1">
      <c r="A165" s="3">
        <v>158</v>
      </c>
      <c r="B165" s="37" t="s">
        <v>148</v>
      </c>
      <c r="C165" s="3">
        <v>802</v>
      </c>
      <c r="D165" s="14" t="s">
        <v>142</v>
      </c>
      <c r="E165" s="13" t="s">
        <v>143</v>
      </c>
      <c r="F165" s="13"/>
      <c r="G165" s="26">
        <f t="shared" si="31"/>
        <v>99.4</v>
      </c>
      <c r="H165" s="26">
        <f t="shared" si="31"/>
        <v>99.4</v>
      </c>
      <c r="I165" s="26">
        <f t="shared" si="31"/>
        <v>99.4</v>
      </c>
      <c r="L165" s="2"/>
    </row>
    <row r="166" spans="1:12" ht="19.5" customHeight="1">
      <c r="A166" s="3">
        <v>159</v>
      </c>
      <c r="B166" s="21" t="s">
        <v>149</v>
      </c>
      <c r="C166" s="3">
        <v>802</v>
      </c>
      <c r="D166" s="14" t="s">
        <v>142</v>
      </c>
      <c r="E166" s="13" t="s">
        <v>143</v>
      </c>
      <c r="F166" s="13" t="s">
        <v>144</v>
      </c>
      <c r="G166" s="26">
        <f t="shared" si="31"/>
        <v>99.4</v>
      </c>
      <c r="H166" s="26">
        <f t="shared" si="31"/>
        <v>99.4</v>
      </c>
      <c r="I166" s="26">
        <f t="shared" si="31"/>
        <v>99.4</v>
      </c>
      <c r="L166" s="2"/>
    </row>
    <row r="167" spans="1:12" ht="19.5" customHeight="1">
      <c r="A167" s="3">
        <v>160</v>
      </c>
      <c r="B167" s="21" t="s">
        <v>150</v>
      </c>
      <c r="C167" s="3">
        <v>802</v>
      </c>
      <c r="D167" s="14" t="s">
        <v>142</v>
      </c>
      <c r="E167" s="13" t="s">
        <v>143</v>
      </c>
      <c r="F167" s="13" t="s">
        <v>145</v>
      </c>
      <c r="G167" s="26">
        <v>99.4</v>
      </c>
      <c r="H167" s="26">
        <v>99.4</v>
      </c>
      <c r="I167" s="26">
        <v>99.4</v>
      </c>
      <c r="L167" s="2"/>
    </row>
    <row r="168" spans="1:9" ht="19.5" customHeight="1">
      <c r="A168" s="3">
        <v>161</v>
      </c>
      <c r="B168" s="6" t="s">
        <v>103</v>
      </c>
      <c r="C168" s="19">
        <v>802</v>
      </c>
      <c r="D168" s="4" t="s">
        <v>100</v>
      </c>
      <c r="E168" s="4"/>
      <c r="F168" s="4"/>
      <c r="G168" s="24">
        <f aca="true" t="shared" si="32" ref="G168:I173">G169</f>
        <v>1163.5</v>
      </c>
      <c r="H168" s="24">
        <f t="shared" si="32"/>
        <v>845</v>
      </c>
      <c r="I168" s="24">
        <f t="shared" si="32"/>
        <v>845</v>
      </c>
    </row>
    <row r="169" spans="1:9" ht="19.5" customHeight="1">
      <c r="A169" s="3">
        <v>162</v>
      </c>
      <c r="B169" s="6" t="s">
        <v>104</v>
      </c>
      <c r="C169" s="19">
        <v>802</v>
      </c>
      <c r="D169" s="4" t="s">
        <v>101</v>
      </c>
      <c r="E169" s="4"/>
      <c r="F169" s="4"/>
      <c r="G169" s="24">
        <f t="shared" si="32"/>
        <v>1163.5</v>
      </c>
      <c r="H169" s="24">
        <f t="shared" si="32"/>
        <v>845</v>
      </c>
      <c r="I169" s="24">
        <f t="shared" si="32"/>
        <v>845</v>
      </c>
    </row>
    <row r="170" spans="1:9" ht="19.5" customHeight="1">
      <c r="A170" s="3">
        <v>163</v>
      </c>
      <c r="B170" s="6" t="s">
        <v>34</v>
      </c>
      <c r="C170" s="19">
        <v>802</v>
      </c>
      <c r="D170" s="4" t="s">
        <v>101</v>
      </c>
      <c r="E170" s="4" t="s">
        <v>65</v>
      </c>
      <c r="F170" s="4"/>
      <c r="G170" s="24">
        <f t="shared" si="32"/>
        <v>1163.5</v>
      </c>
      <c r="H170" s="24">
        <f t="shared" si="32"/>
        <v>845</v>
      </c>
      <c r="I170" s="24">
        <f t="shared" si="32"/>
        <v>845</v>
      </c>
    </row>
    <row r="171" spans="1:9" ht="30" customHeight="1">
      <c r="A171" s="3">
        <v>164</v>
      </c>
      <c r="B171" s="6" t="s">
        <v>94</v>
      </c>
      <c r="C171" s="19">
        <v>802</v>
      </c>
      <c r="D171" s="4" t="s">
        <v>101</v>
      </c>
      <c r="E171" s="4" t="s">
        <v>66</v>
      </c>
      <c r="F171" s="4"/>
      <c r="G171" s="24">
        <f t="shared" si="32"/>
        <v>1163.5</v>
      </c>
      <c r="H171" s="24">
        <f t="shared" si="32"/>
        <v>845</v>
      </c>
      <c r="I171" s="24">
        <f t="shared" si="32"/>
        <v>845</v>
      </c>
    </row>
    <row r="172" spans="1:9" ht="36.75" customHeight="1">
      <c r="A172" s="3">
        <v>165</v>
      </c>
      <c r="B172" s="6" t="s">
        <v>102</v>
      </c>
      <c r="C172" s="19">
        <v>802</v>
      </c>
      <c r="D172" s="4" t="s">
        <v>101</v>
      </c>
      <c r="E172" s="4" t="s">
        <v>132</v>
      </c>
      <c r="F172" s="4"/>
      <c r="G172" s="24">
        <f t="shared" si="32"/>
        <v>1163.5</v>
      </c>
      <c r="H172" s="24">
        <f t="shared" si="32"/>
        <v>845</v>
      </c>
      <c r="I172" s="24">
        <f t="shared" si="32"/>
        <v>845</v>
      </c>
    </row>
    <row r="173" spans="1:9" ht="19.5" customHeight="1">
      <c r="A173" s="3">
        <v>166</v>
      </c>
      <c r="B173" s="6" t="s">
        <v>27</v>
      </c>
      <c r="C173" s="19">
        <v>802</v>
      </c>
      <c r="D173" s="4" t="s">
        <v>101</v>
      </c>
      <c r="E173" s="4" t="s">
        <v>132</v>
      </c>
      <c r="F173" s="4" t="s">
        <v>7</v>
      </c>
      <c r="G173" s="24">
        <f t="shared" si="32"/>
        <v>1163.5</v>
      </c>
      <c r="H173" s="24">
        <f t="shared" si="32"/>
        <v>845</v>
      </c>
      <c r="I173" s="24">
        <f t="shared" si="32"/>
        <v>845</v>
      </c>
    </row>
    <row r="174" spans="1:10" ht="19.5" customHeight="1">
      <c r="A174" s="3">
        <v>167</v>
      </c>
      <c r="B174" s="6" t="s">
        <v>59</v>
      </c>
      <c r="C174" s="19">
        <v>802</v>
      </c>
      <c r="D174" s="4" t="s">
        <v>101</v>
      </c>
      <c r="E174" s="4" t="s">
        <v>132</v>
      </c>
      <c r="F174" s="4" t="s">
        <v>36</v>
      </c>
      <c r="G174" s="24">
        <f>845+318.5</f>
        <v>1163.5</v>
      </c>
      <c r="H174" s="24">
        <v>845</v>
      </c>
      <c r="I174" s="24">
        <v>845</v>
      </c>
      <c r="J174" s="40"/>
    </row>
    <row r="175" spans="1:9" ht="15.75">
      <c r="A175" s="3">
        <v>168</v>
      </c>
      <c r="B175" s="6" t="s">
        <v>77</v>
      </c>
      <c r="C175" s="3"/>
      <c r="D175" s="5"/>
      <c r="E175" s="4"/>
      <c r="F175" s="4"/>
      <c r="G175" s="24">
        <v>0</v>
      </c>
      <c r="H175" s="25">
        <v>288.4</v>
      </c>
      <c r="I175" s="25">
        <v>577.2</v>
      </c>
    </row>
    <row r="176" spans="1:12" ht="15.75">
      <c r="A176" s="48" t="s">
        <v>51</v>
      </c>
      <c r="B176" s="49"/>
      <c r="C176" s="3"/>
      <c r="D176" s="21"/>
      <c r="E176" s="21"/>
      <c r="F176" s="21"/>
      <c r="G176" s="24">
        <f>G11+G67+G76+G100+G116+G168+G161+G175</f>
        <v>13243.9</v>
      </c>
      <c r="H176" s="24">
        <f>H11+H67+H76+H100+H116+H168+H161+H175</f>
        <v>12200.099999999999</v>
      </c>
      <c r="I176" s="24">
        <f>I11+I67+I76+I100+I116+I168+I161+I175</f>
        <v>12070.1</v>
      </c>
      <c r="K176">
        <v>0</v>
      </c>
      <c r="L176">
        <v>0</v>
      </c>
    </row>
    <row r="177" spans="1:12" ht="15.75">
      <c r="A177" s="7"/>
      <c r="L177" t="s">
        <v>30</v>
      </c>
    </row>
    <row r="178" ht="15.75">
      <c r="A178" s="7"/>
    </row>
    <row r="179" spans="1:2" ht="15.75">
      <c r="A179" s="7"/>
      <c r="B179" t="s">
        <v>30</v>
      </c>
    </row>
    <row r="180" ht="15.75">
      <c r="A180" s="7"/>
    </row>
    <row r="181" ht="15.75">
      <c r="A181" s="7"/>
    </row>
    <row r="182" spans="1:4" ht="15.75">
      <c r="A182" s="7"/>
      <c r="B182" t="s">
        <v>30</v>
      </c>
      <c r="D182" t="s">
        <v>30</v>
      </c>
    </row>
    <row r="183" spans="1:3" ht="15.75">
      <c r="A183" s="7"/>
      <c r="C183" t="s">
        <v>30</v>
      </c>
    </row>
    <row r="184" spans="1:8" ht="15.75">
      <c r="A184" s="7"/>
      <c r="B184" t="s">
        <v>30</v>
      </c>
      <c r="H184" t="s">
        <v>30</v>
      </c>
    </row>
    <row r="185" spans="1:2" ht="15.75">
      <c r="A185" s="7"/>
      <c r="B185" t="s">
        <v>30</v>
      </c>
    </row>
    <row r="186" spans="1:2" ht="15.75">
      <c r="A186" s="7"/>
      <c r="B186" t="s">
        <v>30</v>
      </c>
    </row>
    <row r="187" ht="15.75">
      <c r="A187" s="7"/>
    </row>
    <row r="188" ht="15.75">
      <c r="A188" s="7"/>
    </row>
    <row r="189" ht="15.75">
      <c r="A189" s="7"/>
    </row>
  </sheetData>
  <sheetProtection/>
  <autoFilter ref="A8:I176"/>
  <mergeCells count="5">
    <mergeCell ref="F1:I1"/>
    <mergeCell ref="F2:I2"/>
    <mergeCell ref="F3:I3"/>
    <mergeCell ref="A5:I6"/>
    <mergeCell ref="A176:B176"/>
  </mergeCells>
  <printOptions horizontalCentered="1"/>
  <pageMargins left="0.3937007874015748" right="0.3937007874015748" top="0.3937007874015748" bottom="0.3937007874015748" header="0.5118110236220472" footer="0.5118110236220472"/>
  <pageSetup fitToHeight="0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</dc:creator>
  <cp:keywords/>
  <dc:description/>
  <cp:lastModifiedBy>Администрация</cp:lastModifiedBy>
  <cp:lastPrinted>2024-02-20T09:28:36Z</cp:lastPrinted>
  <dcterms:created xsi:type="dcterms:W3CDTF">2006-12-12T07:04:01Z</dcterms:created>
  <dcterms:modified xsi:type="dcterms:W3CDTF">2024-02-20T09:28:42Z</dcterms:modified>
  <cp:category/>
  <cp:version/>
  <cp:contentType/>
  <cp:contentStatus/>
</cp:coreProperties>
</file>