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5180" windowHeight="8115" activeTab="0"/>
  </bookViews>
  <sheets>
    <sheet name="Лист2" sheetId="1" r:id="rId1"/>
  </sheets>
  <definedNames>
    <definedName name="_xlnm.Print_Area" localSheetId="0">'Лист2'!$A$1:$O$74</definedName>
  </definedNames>
  <calcPr fullCalcOnLoad="1"/>
</workbook>
</file>

<file path=xl/sharedStrings.xml><?xml version="1.0" encoding="utf-8"?>
<sst xmlns="http://schemas.openxmlformats.org/spreadsheetml/2006/main" count="530" uniqueCount="131">
  <si>
    <t>06</t>
  </si>
  <si>
    <t>2</t>
  </si>
  <si>
    <t>Налог на доходы физических лиц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</si>
  <si>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</si>
  <si>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</si>
  <si>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№ строки</t>
  </si>
  <si>
    <t>код администратора</t>
  </si>
  <si>
    <t xml:space="preserve">код группы </t>
  </si>
  <si>
    <t xml:space="preserve">код статьи </t>
  </si>
  <si>
    <t xml:space="preserve">код подстатьи </t>
  </si>
  <si>
    <t xml:space="preserve">код элементов </t>
  </si>
  <si>
    <t>код подгруппы</t>
  </si>
  <si>
    <t>000</t>
  </si>
  <si>
    <t>00</t>
  </si>
  <si>
    <t>0000</t>
  </si>
  <si>
    <t>1</t>
  </si>
  <si>
    <t>01</t>
  </si>
  <si>
    <t>110</t>
  </si>
  <si>
    <t>02</t>
  </si>
  <si>
    <t>05</t>
  </si>
  <si>
    <t>11</t>
  </si>
  <si>
    <t>10</t>
  </si>
  <si>
    <t>120</t>
  </si>
  <si>
    <t>030</t>
  </si>
  <si>
    <t>ИТОГО ДОХОДОВ</t>
  </si>
  <si>
    <t>182</t>
  </si>
  <si>
    <t>03</t>
  </si>
  <si>
    <t xml:space="preserve">2 </t>
  </si>
  <si>
    <t>024</t>
  </si>
  <si>
    <t>010</t>
  </si>
  <si>
    <t>НАЛОГОВЫЕ И НЕНАЛОГОВЫЕ ДОХОДЫ</t>
  </si>
  <si>
    <t>НАЛОГИ НА ИМУЩЕСТВО</t>
  </si>
  <si>
    <t>Единый сельскохозяйственный налог</t>
  </si>
  <si>
    <t>807</t>
  </si>
  <si>
    <t>09</t>
  </si>
  <si>
    <t>045</t>
  </si>
  <si>
    <t>999</t>
  </si>
  <si>
    <t>7514</t>
  </si>
  <si>
    <t>НАЛОГИ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</si>
  <si>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</si>
  <si>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</si>
  <si>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</si>
  <si>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 на имущество физических лиц</t>
  </si>
  <si>
    <t>Земельный налог</t>
  </si>
  <si>
    <t xml:space="preserve">ВСЕГО ДОХОДОВ </t>
  </si>
  <si>
    <t>Налог на имущество физических лиц, взимаемый  по ставкам, применяемым к объектам налогообложения,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</si>
  <si>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</si>
  <si>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</t>
  </si>
  <si>
    <t>033</t>
  </si>
  <si>
    <t>(тыс. рублей)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</si>
  <si>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</si>
  <si>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</si>
  <si>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код аналитической группы подвидов</t>
  </si>
  <si>
    <t>код группы подвидов</t>
  </si>
  <si>
    <t>16</t>
  </si>
  <si>
    <t>140</t>
  </si>
  <si>
    <t>30</t>
  </si>
  <si>
    <t>35</t>
  </si>
  <si>
    <t>118</t>
  </si>
  <si>
    <t>49</t>
  </si>
  <si>
    <t>020</t>
  </si>
  <si>
    <t>150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</si>
  <si>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</si>
  <si>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БЕЗВОЗМЕЗДНЫЕ ПОСТУПЛЕНИЯ ОТ ДРУГИХ БЮДЖЕТОВ БЮДЖЕТНОЙ СИСТЕМЫ РОССИЙСКОЙ ФЕДЕРАЦИИ
</t>
  </si>
  <si>
    <t>Субвенции бюджетам бюджетной системы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</si>
  <si>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</si>
  <si>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325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</si>
  <si>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</si>
  <si>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</si>
  <si>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</si>
  <si>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</si>
  <si>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</si>
  <si>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</si>
  <si>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025</t>
  </si>
  <si>
    <t>Доходы сельского бюджета 2024 г.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</si>
  <si>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</si>
  <si>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8203</t>
  </si>
  <si>
    <t>8802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</si>
  <si>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</si>
  <si>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</si>
  <si>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</si>
  <si>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</si>
  <si>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</si>
  <si>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</si>
  <si>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231</t>
  </si>
  <si>
    <t>241</t>
  </si>
  <si>
    <t>251</t>
  </si>
  <si>
    <t>261</t>
  </si>
  <si>
    <t>230</t>
  </si>
  <si>
    <t>240</t>
  </si>
  <si>
    <t>250</t>
  </si>
  <si>
    <t>260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</si>
  <si>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</si>
  <si>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</si>
  <si>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</si>
  <si>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</si>
  <si>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</si>
  <si>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</si>
  <si>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</si>
  <si>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</si>
  <si>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300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</si>
  <si>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</si>
  <si>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>320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</si>
  <si>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</si>
  <si>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</t>
  </si>
  <si>
    <t>Административные штрафы, установленные законами субъектов Российской Федерации об административных правонарушениях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</si>
  <si>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</si>
  <si>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</si>
  <si>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 )</t>
  </si>
  <si>
    <t>080</t>
  </si>
  <si>
    <t>Доходы сельского бюджета 2025 г.</t>
  </si>
  <si>
    <t xml:space="preserve"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  </t>
  </si>
  <si>
    <t xml:space="preserve">Прочие межбюджетные трансферты, передаваемые бюджетам сельских поселений (на содержание автомобильных дорог общего пользования местного значения) </t>
  </si>
  <si>
    <t>Земельный налог с организаций</t>
  </si>
  <si>
    <t>Земельный налог с физических лиц</t>
  </si>
  <si>
    <t>40</t>
  </si>
  <si>
    <t xml:space="preserve">Иные межбюджетные трансферты
</t>
  </si>
  <si>
    <t>Прочие межбюджетные трансферты, передаваемые бюджетам</t>
  </si>
  <si>
    <t>8201</t>
  </si>
  <si>
    <t xml:space="preserve">Прочие межбюджетные трансферты, передаваемые бюджетам сельских поселений (на ликвидацию несанкционированных свалок)  </t>
  </si>
  <si>
    <t>Доходы сельского бюджета 2026 г.</t>
  </si>
  <si>
    <t>Доходы бюджета Большеулуйского сельсовета Большеулуйского района на 2024год и плановый период 2025-2026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</si>
  <si>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</si>
  <si>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</si>
  <si>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</si>
  <si>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</si>
  <si>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ШТРАФЫ, САНКЦИИ, ВОЗМЕЩЕНИЕ УЩЕРБА</t>
  </si>
  <si>
    <t>Приложение № 2
к Решению Большеулуйского сельского Совета депутатов от 21.12.2023 № 218</t>
  </si>
  <si>
    <t>7412</t>
  </si>
  <si>
    <t>Прочие межбюджетные трансферты, передаваемые бюджетам сельских поселений (на обеспечение первичных мер пожарной безопасности )</t>
  </si>
  <si>
    <t>Приложение № 2
к Решению Большеулуйского сельского Совета депутатов от 25.01.2024 № 227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</si>
</sst>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?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72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3" fillId="33" borderId="13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vertical="top" wrapText="1"/>
    </xf>
    <xf numFmtId="172" fontId="1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vertical="top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/>
    </xf>
    <xf numFmtId="0" fontId="3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5" fillId="34" borderId="0" xfId="0" applyFont="1" applyFill="1" applyAlignment="1">
      <alignment horizontal="justify" vertical="top"/>
    </xf>
    <xf numFmtId="0" fontId="3" fillId="34" borderId="10" xfId="0" applyNumberFormat="1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 vertical="center" wrapText="1"/>
    </xf>
    <xf numFmtId="172" fontId="1" fillId="34" borderId="14" xfId="0" applyNumberFormat="1" applyFont="1" applyFill="1" applyBorder="1" applyAlignment="1">
      <alignment horizontal="center" vertical="center" wrapText="1"/>
    </xf>
    <xf numFmtId="172" fontId="1" fillId="34" borderId="14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left" vertical="center" wrapText="1" shrinkToFit="1"/>
    </xf>
    <xf numFmtId="0" fontId="46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2" fontId="46" fillId="33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textRotation="90"/>
    </xf>
    <xf numFmtId="0" fontId="1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zoomScaleSheetLayoutView="90" zoomScalePageLayoutView="0" workbookViewId="0" topLeftCell="A1">
      <selection activeCell="I2" sqref="I2"/>
    </sheetView>
  </sheetViews>
  <sheetFormatPr defaultColWidth="9.00390625" defaultRowHeight="12.75"/>
  <cols>
    <col min="1" max="1" width="4.875" style="0" customWidth="1"/>
    <col min="2" max="2" width="5.125" style="0" customWidth="1"/>
    <col min="3" max="4" width="4.25390625" style="0" customWidth="1"/>
    <col min="5" max="5" width="5.125" style="0" customWidth="1"/>
    <col min="6" max="6" width="4.25390625" style="0" customWidth="1"/>
    <col min="7" max="7" width="5.625" style="0" customWidth="1"/>
    <col min="8" max="8" width="6.25390625" style="0" customWidth="1"/>
    <col min="9" max="9" width="7.375" style="0" customWidth="1"/>
    <col min="10" max="10" width="50.125" style="0" customWidth="1"/>
    <col min="11" max="11" width="13.75390625" style="0" customWidth="1"/>
    <col min="12" max="12" width="0.37109375" style="0" hidden="1" customWidth="1"/>
    <col min="13" max="13" width="9.125" style="0" hidden="1" customWidth="1"/>
    <col min="14" max="15" width="13.75390625" style="0" customWidth="1"/>
    <col min="16" max="16" width="9.125" style="51" customWidth="1"/>
  </cols>
  <sheetData>
    <row r="1" spans="11:14" ht="46.5" customHeight="1">
      <c r="K1" s="55" t="s">
        <v>130</v>
      </c>
      <c r="L1" s="56"/>
      <c r="M1" s="56"/>
      <c r="N1" s="56"/>
    </row>
    <row r="2" spans="1:15" ht="5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61" t="s">
        <v>127</v>
      </c>
      <c r="L2" s="61"/>
      <c r="M2" s="61"/>
      <c r="N2" s="6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/>
      <c r="B5" s="1"/>
      <c r="C5" s="1"/>
      <c r="D5" s="1"/>
      <c r="E5" s="1"/>
      <c r="F5" s="1"/>
      <c r="G5" s="1"/>
      <c r="H5" s="1"/>
      <c r="I5" s="1"/>
      <c r="J5" s="10" t="s">
        <v>121</v>
      </c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7" t="s">
        <v>49</v>
      </c>
    </row>
    <row r="7" spans="1:15" ht="12.75" customHeight="1">
      <c r="A7" s="59" t="s">
        <v>5</v>
      </c>
      <c r="B7" s="60" t="s">
        <v>3</v>
      </c>
      <c r="C7" s="60"/>
      <c r="D7" s="60"/>
      <c r="E7" s="60"/>
      <c r="F7" s="60"/>
      <c r="G7" s="60"/>
      <c r="H7" s="60"/>
      <c r="I7" s="60"/>
      <c r="J7" s="57" t="s">
        <v>4</v>
      </c>
      <c r="K7" s="57" t="s">
        <v>74</v>
      </c>
      <c r="L7" s="14"/>
      <c r="M7" s="14"/>
      <c r="N7" s="57" t="s">
        <v>110</v>
      </c>
      <c r="O7" s="57" t="s">
        <v>120</v>
      </c>
    </row>
    <row r="8" spans="1:15" ht="12.75">
      <c r="A8" s="59"/>
      <c r="B8" s="58" t="s">
        <v>6</v>
      </c>
      <c r="C8" s="58" t="s">
        <v>7</v>
      </c>
      <c r="D8" s="58" t="s">
        <v>11</v>
      </c>
      <c r="E8" s="58" t="s">
        <v>8</v>
      </c>
      <c r="F8" s="58" t="s">
        <v>9</v>
      </c>
      <c r="G8" s="58" t="s">
        <v>10</v>
      </c>
      <c r="H8" s="58" t="s">
        <v>53</v>
      </c>
      <c r="I8" s="58" t="s">
        <v>52</v>
      </c>
      <c r="J8" s="57"/>
      <c r="K8" s="57"/>
      <c r="L8" s="14"/>
      <c r="M8" s="14"/>
      <c r="N8" s="57"/>
      <c r="O8" s="57"/>
    </row>
    <row r="9" spans="1:15" ht="12.75">
      <c r="A9" s="59"/>
      <c r="B9" s="58"/>
      <c r="C9" s="58"/>
      <c r="D9" s="58"/>
      <c r="E9" s="58"/>
      <c r="F9" s="58"/>
      <c r="G9" s="58"/>
      <c r="H9" s="58"/>
      <c r="I9" s="58"/>
      <c r="J9" s="57"/>
      <c r="K9" s="57"/>
      <c r="L9" s="14"/>
      <c r="M9" s="14"/>
      <c r="N9" s="57"/>
      <c r="O9" s="57"/>
    </row>
    <row r="10" spans="1:15" ht="12.75">
      <c r="A10" s="59"/>
      <c r="B10" s="58"/>
      <c r="C10" s="58"/>
      <c r="D10" s="58"/>
      <c r="E10" s="58"/>
      <c r="F10" s="58"/>
      <c r="G10" s="58"/>
      <c r="H10" s="58"/>
      <c r="I10" s="58"/>
      <c r="J10" s="57"/>
      <c r="K10" s="57"/>
      <c r="L10" s="14"/>
      <c r="M10" s="14"/>
      <c r="N10" s="57"/>
      <c r="O10" s="57"/>
    </row>
    <row r="11" spans="1:15" ht="12.75">
      <c r="A11" s="59"/>
      <c r="B11" s="58"/>
      <c r="C11" s="58"/>
      <c r="D11" s="58"/>
      <c r="E11" s="58"/>
      <c r="F11" s="58"/>
      <c r="G11" s="58"/>
      <c r="H11" s="58"/>
      <c r="I11" s="58"/>
      <c r="J11" s="57"/>
      <c r="K11" s="57"/>
      <c r="L11" s="14"/>
      <c r="M11" s="14"/>
      <c r="N11" s="57"/>
      <c r="O11" s="57"/>
    </row>
    <row r="12" spans="1:15" ht="12.75">
      <c r="A12" s="59"/>
      <c r="B12" s="58"/>
      <c r="C12" s="58"/>
      <c r="D12" s="58"/>
      <c r="E12" s="58"/>
      <c r="F12" s="58"/>
      <c r="G12" s="58"/>
      <c r="H12" s="58"/>
      <c r="I12" s="58"/>
      <c r="J12" s="57"/>
      <c r="K12" s="57"/>
      <c r="L12" s="14"/>
      <c r="M12" s="14"/>
      <c r="N12" s="57"/>
      <c r="O12" s="57"/>
    </row>
    <row r="13" spans="1:15" ht="12.75">
      <c r="A13" s="59"/>
      <c r="B13" s="58"/>
      <c r="C13" s="58"/>
      <c r="D13" s="58"/>
      <c r="E13" s="58"/>
      <c r="F13" s="58"/>
      <c r="G13" s="58"/>
      <c r="H13" s="58"/>
      <c r="I13" s="58"/>
      <c r="J13" s="57"/>
      <c r="K13" s="57"/>
      <c r="L13" s="14"/>
      <c r="M13" s="14"/>
      <c r="N13" s="57"/>
      <c r="O13" s="57"/>
    </row>
    <row r="14" spans="1:15" ht="12.75">
      <c r="A14" s="59"/>
      <c r="B14" s="58"/>
      <c r="C14" s="58"/>
      <c r="D14" s="58"/>
      <c r="E14" s="58"/>
      <c r="F14" s="58"/>
      <c r="G14" s="58"/>
      <c r="H14" s="58"/>
      <c r="I14" s="58"/>
      <c r="J14" s="57"/>
      <c r="K14" s="57"/>
      <c r="L14" s="14"/>
      <c r="M14" s="14"/>
      <c r="N14" s="57"/>
      <c r="O14" s="57"/>
    </row>
    <row r="15" spans="1:16" s="7" customFormat="1" ht="12.75">
      <c r="A15" s="20"/>
      <c r="B15" s="15">
        <v>1</v>
      </c>
      <c r="C15" s="15">
        <v>2</v>
      </c>
      <c r="D15" s="15">
        <v>3</v>
      </c>
      <c r="E15" s="15">
        <v>4</v>
      </c>
      <c r="F15" s="15">
        <v>5</v>
      </c>
      <c r="G15" s="15">
        <v>6</v>
      </c>
      <c r="H15" s="15">
        <v>7</v>
      </c>
      <c r="I15" s="15">
        <v>8</v>
      </c>
      <c r="J15" s="15">
        <v>9</v>
      </c>
      <c r="K15" s="15">
        <v>10</v>
      </c>
      <c r="L15" s="15">
        <v>11</v>
      </c>
      <c r="M15" s="15">
        <v>12</v>
      </c>
      <c r="N15" s="11">
        <v>11</v>
      </c>
      <c r="O15" s="11">
        <v>12</v>
      </c>
      <c r="P15" s="52"/>
    </row>
    <row r="16" spans="1:15" ht="12.75">
      <c r="A16" s="11">
        <v>1</v>
      </c>
      <c r="B16" s="8" t="s">
        <v>12</v>
      </c>
      <c r="C16" s="8">
        <v>1</v>
      </c>
      <c r="D16" s="8" t="s">
        <v>13</v>
      </c>
      <c r="E16" s="8" t="s">
        <v>13</v>
      </c>
      <c r="F16" s="8" t="s">
        <v>12</v>
      </c>
      <c r="G16" s="8" t="s">
        <v>13</v>
      </c>
      <c r="H16" s="8" t="s">
        <v>14</v>
      </c>
      <c r="I16" s="8" t="s">
        <v>12</v>
      </c>
      <c r="J16" s="12" t="s">
        <v>30</v>
      </c>
      <c r="K16" s="18">
        <f>K17+K33+K36+K44+K56+K23</f>
        <v>50760.799999999996</v>
      </c>
      <c r="L16" s="18">
        <f>L17+L33+L36+L44+L56+L23</f>
        <v>0</v>
      </c>
      <c r="M16" s="18">
        <f>M17+M33+M36+M44+M56+M23</f>
        <v>0</v>
      </c>
      <c r="N16" s="18">
        <f>N17+N33+N36+N44+N56+N23</f>
        <v>51826.700000000004</v>
      </c>
      <c r="O16" s="18">
        <f>O17+O33+O36+O44+O56+O23</f>
        <v>52938.600000000006</v>
      </c>
    </row>
    <row r="17" spans="1:15" ht="12.75">
      <c r="A17" s="11">
        <v>2</v>
      </c>
      <c r="B17" s="8" t="s">
        <v>12</v>
      </c>
      <c r="C17" s="8" t="s">
        <v>15</v>
      </c>
      <c r="D17" s="8" t="s">
        <v>16</v>
      </c>
      <c r="E17" s="8" t="s">
        <v>13</v>
      </c>
      <c r="F17" s="8" t="s">
        <v>12</v>
      </c>
      <c r="G17" s="8" t="s">
        <v>13</v>
      </c>
      <c r="H17" s="8" t="s">
        <v>14</v>
      </c>
      <c r="I17" s="8" t="s">
        <v>12</v>
      </c>
      <c r="J17" s="12" t="s">
        <v>38</v>
      </c>
      <c r="K17" s="18">
        <f>K18</f>
        <v>15583.099999999999</v>
      </c>
      <c r="L17" s="18">
        <f>L18</f>
        <v>0</v>
      </c>
      <c r="M17" s="18">
        <f>M18</f>
        <v>0</v>
      </c>
      <c r="N17" s="18">
        <f>N18</f>
        <v>16688.9</v>
      </c>
      <c r="O17" s="18">
        <f>O18</f>
        <v>17789.899999999998</v>
      </c>
    </row>
    <row r="18" spans="1:16" ht="12.75">
      <c r="A18" s="11">
        <v>3</v>
      </c>
      <c r="B18" s="8" t="s">
        <v>12</v>
      </c>
      <c r="C18" s="8" t="s">
        <v>15</v>
      </c>
      <c r="D18" s="8" t="s">
        <v>16</v>
      </c>
      <c r="E18" s="8" t="s">
        <v>18</v>
      </c>
      <c r="F18" s="8" t="s">
        <v>12</v>
      </c>
      <c r="G18" s="8" t="s">
        <v>16</v>
      </c>
      <c r="H18" s="8" t="s">
        <v>14</v>
      </c>
      <c r="I18" s="8" t="s">
        <v>17</v>
      </c>
      <c r="J18" s="12" t="s">
        <v>2</v>
      </c>
      <c r="K18" s="18">
        <f>K19+K20+K21+K22</f>
        <v>15583.099999999999</v>
      </c>
      <c r="L18" s="18">
        <f>L19+L20+L21+L22</f>
        <v>0</v>
      </c>
      <c r="M18" s="18">
        <f>M19+M20+M21+M22</f>
        <v>0</v>
      </c>
      <c r="N18" s="18">
        <f>N19+N20+N21+N22</f>
        <v>16688.9</v>
      </c>
      <c r="O18" s="18">
        <f>O19+O20+O21+O22</f>
        <v>17789.899999999998</v>
      </c>
      <c r="P18" s="53"/>
    </row>
    <row r="19" spans="1:15" ht="80.25" customHeight="1">
      <c r="A19" s="11">
        <v>4</v>
      </c>
      <c r="B19" s="24" t="s">
        <v>25</v>
      </c>
      <c r="C19" s="24" t="s">
        <v>15</v>
      </c>
      <c r="D19" s="24" t="s">
        <v>16</v>
      </c>
      <c r="E19" s="24" t="s">
        <v>18</v>
      </c>
      <c r="F19" s="24" t="s">
        <v>29</v>
      </c>
      <c r="G19" s="24" t="s">
        <v>16</v>
      </c>
      <c r="H19" s="24" t="s">
        <v>14</v>
      </c>
      <c r="I19" s="24" t="s">
        <v>17</v>
      </c>
      <c r="J19" s="26" t="s">
        <v>122</v>
      </c>
      <c r="K19" s="25">
        <v>15486.8</v>
      </c>
      <c r="L19" s="27"/>
      <c r="M19" s="27"/>
      <c r="N19" s="25">
        <v>16586.4</v>
      </c>
      <c r="O19" s="25">
        <v>17681.1</v>
      </c>
    </row>
    <row r="20" spans="1:15" ht="96.75" customHeight="1">
      <c r="A20" s="11">
        <v>5</v>
      </c>
      <c r="B20" s="24" t="s">
        <v>25</v>
      </c>
      <c r="C20" s="24" t="s">
        <v>15</v>
      </c>
      <c r="D20" s="24" t="s">
        <v>16</v>
      </c>
      <c r="E20" s="24" t="s">
        <v>18</v>
      </c>
      <c r="F20" s="24" t="s">
        <v>60</v>
      </c>
      <c r="G20" s="24" t="s">
        <v>16</v>
      </c>
      <c r="H20" s="24" t="s">
        <v>14</v>
      </c>
      <c r="I20" s="24" t="s">
        <v>17</v>
      </c>
      <c r="J20" s="26" t="s">
        <v>123</v>
      </c>
      <c r="K20" s="25">
        <v>0.5</v>
      </c>
      <c r="L20" s="27"/>
      <c r="M20" s="27"/>
      <c r="N20" s="25">
        <v>0.5</v>
      </c>
      <c r="O20" s="25">
        <v>0.5</v>
      </c>
    </row>
    <row r="21" spans="1:15" ht="41.25" customHeight="1">
      <c r="A21" s="11">
        <v>6</v>
      </c>
      <c r="B21" s="24" t="s">
        <v>25</v>
      </c>
      <c r="C21" s="24" t="s">
        <v>15</v>
      </c>
      <c r="D21" s="24" t="s">
        <v>16</v>
      </c>
      <c r="E21" s="24" t="s">
        <v>18</v>
      </c>
      <c r="F21" s="24" t="s">
        <v>23</v>
      </c>
      <c r="G21" s="24" t="s">
        <v>16</v>
      </c>
      <c r="H21" s="24" t="s">
        <v>14</v>
      </c>
      <c r="I21" s="24" t="s">
        <v>17</v>
      </c>
      <c r="J21" s="26" t="s">
        <v>124</v>
      </c>
      <c r="K21" s="25">
        <v>15.8</v>
      </c>
      <c r="L21" s="27"/>
      <c r="M21" s="27"/>
      <c r="N21" s="25">
        <v>16.3</v>
      </c>
      <c r="O21" s="25">
        <v>17</v>
      </c>
    </row>
    <row r="22" spans="1:15" ht="117.75" customHeight="1">
      <c r="A22" s="11">
        <v>7</v>
      </c>
      <c r="B22" s="24" t="s">
        <v>25</v>
      </c>
      <c r="C22" s="24" t="s">
        <v>15</v>
      </c>
      <c r="D22" s="24" t="s">
        <v>16</v>
      </c>
      <c r="E22" s="24" t="s">
        <v>18</v>
      </c>
      <c r="F22" s="24" t="s">
        <v>109</v>
      </c>
      <c r="G22" s="24" t="s">
        <v>16</v>
      </c>
      <c r="H22" s="24" t="s">
        <v>14</v>
      </c>
      <c r="I22" s="24" t="s">
        <v>17</v>
      </c>
      <c r="J22" s="26" t="s">
        <v>125</v>
      </c>
      <c r="K22" s="25">
        <v>80</v>
      </c>
      <c r="L22" s="27"/>
      <c r="M22" s="27"/>
      <c r="N22" s="25">
        <v>85.7</v>
      </c>
      <c r="O22" s="25">
        <v>91.3</v>
      </c>
    </row>
    <row r="23" spans="1:15" ht="40.5" customHeight="1">
      <c r="A23" s="11">
        <v>8</v>
      </c>
      <c r="B23" s="28" t="s">
        <v>12</v>
      </c>
      <c r="C23" s="28" t="s">
        <v>15</v>
      </c>
      <c r="D23" s="28" t="s">
        <v>26</v>
      </c>
      <c r="E23" s="28" t="s">
        <v>13</v>
      </c>
      <c r="F23" s="28" t="s">
        <v>12</v>
      </c>
      <c r="G23" s="28" t="s">
        <v>13</v>
      </c>
      <c r="H23" s="28" t="s">
        <v>14</v>
      </c>
      <c r="I23" s="28" t="s">
        <v>12</v>
      </c>
      <c r="J23" s="29" t="s">
        <v>78</v>
      </c>
      <c r="K23" s="30">
        <f>K24</f>
        <v>1130.1</v>
      </c>
      <c r="L23" s="30">
        <f>L24</f>
        <v>0</v>
      </c>
      <c r="M23" s="30">
        <f>M24</f>
        <v>0</v>
      </c>
      <c r="N23" s="30">
        <f>N24</f>
        <v>1084.6</v>
      </c>
      <c r="O23" s="30">
        <f>O24</f>
        <v>1095.5</v>
      </c>
    </row>
    <row r="24" spans="1:15" ht="31.5" customHeight="1">
      <c r="A24" s="11">
        <v>9</v>
      </c>
      <c r="B24" s="28" t="s">
        <v>12</v>
      </c>
      <c r="C24" s="28" t="s">
        <v>15</v>
      </c>
      <c r="D24" s="28" t="s">
        <v>26</v>
      </c>
      <c r="E24" s="28" t="s">
        <v>18</v>
      </c>
      <c r="F24" s="28" t="s">
        <v>12</v>
      </c>
      <c r="G24" s="28" t="s">
        <v>16</v>
      </c>
      <c r="H24" s="28" t="s">
        <v>14</v>
      </c>
      <c r="I24" s="28" t="s">
        <v>17</v>
      </c>
      <c r="J24" s="29" t="s">
        <v>79</v>
      </c>
      <c r="K24" s="30">
        <f>K25+K27+K29+K31</f>
        <v>1130.1</v>
      </c>
      <c r="L24" s="30">
        <f>L25+L27+L29+L31</f>
        <v>0</v>
      </c>
      <c r="M24" s="30">
        <f>M25+M27+M29+M31</f>
        <v>0</v>
      </c>
      <c r="N24" s="30">
        <f>N25+N27+N29+N31</f>
        <v>1084.6</v>
      </c>
      <c r="O24" s="30">
        <f>O25+O27+O29+O31</f>
        <v>1095.5</v>
      </c>
    </row>
    <row r="25" spans="1:16" s="42" customFormat="1" ht="67.5" customHeight="1">
      <c r="A25" s="11">
        <v>10</v>
      </c>
      <c r="B25" s="24" t="s">
        <v>12</v>
      </c>
      <c r="C25" s="24" t="s">
        <v>15</v>
      </c>
      <c r="D25" s="24" t="s">
        <v>26</v>
      </c>
      <c r="E25" s="24" t="s">
        <v>18</v>
      </c>
      <c r="F25" s="24" t="s">
        <v>88</v>
      </c>
      <c r="G25" s="24" t="s">
        <v>16</v>
      </c>
      <c r="H25" s="24" t="s">
        <v>14</v>
      </c>
      <c r="I25" s="24" t="s">
        <v>17</v>
      </c>
      <c r="J25" s="26" t="s">
        <v>80</v>
      </c>
      <c r="K25" s="25">
        <f>K26</f>
        <v>589.4</v>
      </c>
      <c r="L25" s="25">
        <f>L26</f>
        <v>0</v>
      </c>
      <c r="M25" s="25">
        <f>M26</f>
        <v>0</v>
      </c>
      <c r="N25" s="25">
        <f>N26</f>
        <v>504</v>
      </c>
      <c r="O25" s="25">
        <f>O26</f>
        <v>500.9</v>
      </c>
      <c r="P25" s="51"/>
    </row>
    <row r="26" spans="1:15" ht="105" customHeight="1">
      <c r="A26" s="11">
        <v>11</v>
      </c>
      <c r="B26" s="24" t="s">
        <v>25</v>
      </c>
      <c r="C26" s="24" t="s">
        <v>15</v>
      </c>
      <c r="D26" s="24" t="s">
        <v>26</v>
      </c>
      <c r="E26" s="24" t="s">
        <v>18</v>
      </c>
      <c r="F26" s="24" t="s">
        <v>84</v>
      </c>
      <c r="G26" s="24" t="s">
        <v>16</v>
      </c>
      <c r="H26" s="24" t="s">
        <v>14</v>
      </c>
      <c r="I26" s="24" t="s">
        <v>17</v>
      </c>
      <c r="J26" s="26" t="s">
        <v>92</v>
      </c>
      <c r="K26" s="25">
        <v>589.4</v>
      </c>
      <c r="L26" s="27"/>
      <c r="M26" s="27"/>
      <c r="N26" s="25">
        <v>504</v>
      </c>
      <c r="O26" s="25">
        <v>500.9</v>
      </c>
    </row>
    <row r="27" spans="1:15" ht="79.5" customHeight="1">
      <c r="A27" s="11">
        <v>12</v>
      </c>
      <c r="B27" s="24" t="s">
        <v>12</v>
      </c>
      <c r="C27" s="24" t="s">
        <v>15</v>
      </c>
      <c r="D27" s="24" t="s">
        <v>26</v>
      </c>
      <c r="E27" s="24" t="s">
        <v>18</v>
      </c>
      <c r="F27" s="24" t="s">
        <v>89</v>
      </c>
      <c r="G27" s="24" t="s">
        <v>16</v>
      </c>
      <c r="H27" s="24" t="s">
        <v>14</v>
      </c>
      <c r="I27" s="24" t="s">
        <v>17</v>
      </c>
      <c r="J27" s="26" t="s">
        <v>81</v>
      </c>
      <c r="K27" s="25">
        <f>K28</f>
        <v>2.8</v>
      </c>
      <c r="L27" s="25">
        <f>L28</f>
        <v>0</v>
      </c>
      <c r="M27" s="25">
        <f>M28</f>
        <v>0</v>
      </c>
      <c r="N27" s="25">
        <f>N28</f>
        <v>3.6</v>
      </c>
      <c r="O27" s="25">
        <f>O28</f>
        <v>3.8</v>
      </c>
    </row>
    <row r="28" spans="1:15" ht="117" customHeight="1">
      <c r="A28" s="11">
        <v>13</v>
      </c>
      <c r="B28" s="24" t="s">
        <v>25</v>
      </c>
      <c r="C28" s="24" t="s">
        <v>15</v>
      </c>
      <c r="D28" s="24" t="s">
        <v>26</v>
      </c>
      <c r="E28" s="24" t="s">
        <v>18</v>
      </c>
      <c r="F28" s="24" t="s">
        <v>85</v>
      </c>
      <c r="G28" s="24" t="s">
        <v>16</v>
      </c>
      <c r="H28" s="24" t="s">
        <v>14</v>
      </c>
      <c r="I28" s="24" t="s">
        <v>17</v>
      </c>
      <c r="J28" s="26" t="s">
        <v>93</v>
      </c>
      <c r="K28" s="25">
        <v>2.8</v>
      </c>
      <c r="L28" s="27"/>
      <c r="M28" s="27"/>
      <c r="N28" s="25">
        <v>3.6</v>
      </c>
      <c r="O28" s="25">
        <v>3.8</v>
      </c>
    </row>
    <row r="29" spans="1:15" ht="63.75" customHeight="1">
      <c r="A29" s="11">
        <v>14</v>
      </c>
      <c r="B29" s="24" t="s">
        <v>12</v>
      </c>
      <c r="C29" s="24" t="s">
        <v>15</v>
      </c>
      <c r="D29" s="24" t="s">
        <v>26</v>
      </c>
      <c r="E29" s="24" t="s">
        <v>18</v>
      </c>
      <c r="F29" s="24" t="s">
        <v>90</v>
      </c>
      <c r="G29" s="24" t="s">
        <v>16</v>
      </c>
      <c r="H29" s="24" t="s">
        <v>14</v>
      </c>
      <c r="I29" s="24" t="s">
        <v>17</v>
      </c>
      <c r="J29" s="26" t="s">
        <v>82</v>
      </c>
      <c r="K29" s="25">
        <f>K30</f>
        <v>611.1</v>
      </c>
      <c r="L29" s="25">
        <f>L30</f>
        <v>0</v>
      </c>
      <c r="M29" s="25">
        <f>M30</f>
        <v>0</v>
      </c>
      <c r="N29" s="25">
        <f>N30</f>
        <v>653.5</v>
      </c>
      <c r="O29" s="25">
        <f>O30</f>
        <v>676.6</v>
      </c>
    </row>
    <row r="30" spans="1:15" ht="107.25" customHeight="1">
      <c r="A30" s="11">
        <v>15</v>
      </c>
      <c r="B30" s="24" t="s">
        <v>25</v>
      </c>
      <c r="C30" s="24" t="s">
        <v>15</v>
      </c>
      <c r="D30" s="24" t="s">
        <v>26</v>
      </c>
      <c r="E30" s="24" t="s">
        <v>18</v>
      </c>
      <c r="F30" s="24" t="s">
        <v>86</v>
      </c>
      <c r="G30" s="24" t="s">
        <v>16</v>
      </c>
      <c r="H30" s="24" t="s">
        <v>14</v>
      </c>
      <c r="I30" s="24" t="s">
        <v>17</v>
      </c>
      <c r="J30" s="26" t="s">
        <v>94</v>
      </c>
      <c r="K30" s="25">
        <v>611.1</v>
      </c>
      <c r="L30" s="27"/>
      <c r="M30" s="27"/>
      <c r="N30" s="25">
        <v>653.5</v>
      </c>
      <c r="O30" s="25">
        <v>676.6</v>
      </c>
    </row>
    <row r="31" spans="1:15" ht="66.75" customHeight="1">
      <c r="A31" s="11">
        <v>16</v>
      </c>
      <c r="B31" s="24" t="s">
        <v>12</v>
      </c>
      <c r="C31" s="24" t="s">
        <v>15</v>
      </c>
      <c r="D31" s="24" t="s">
        <v>26</v>
      </c>
      <c r="E31" s="24" t="s">
        <v>18</v>
      </c>
      <c r="F31" s="24" t="s">
        <v>91</v>
      </c>
      <c r="G31" s="24" t="s">
        <v>16</v>
      </c>
      <c r="H31" s="24" t="s">
        <v>14</v>
      </c>
      <c r="I31" s="24" t="s">
        <v>17</v>
      </c>
      <c r="J31" s="26" t="s">
        <v>83</v>
      </c>
      <c r="K31" s="25">
        <f>K32</f>
        <v>-73.2</v>
      </c>
      <c r="L31" s="25">
        <f>L32</f>
        <v>0</v>
      </c>
      <c r="M31" s="25">
        <f>M32</f>
        <v>0</v>
      </c>
      <c r="N31" s="25">
        <f>N32</f>
        <v>-76.5</v>
      </c>
      <c r="O31" s="25">
        <f>O32</f>
        <v>-85.8</v>
      </c>
    </row>
    <row r="32" spans="1:15" ht="105.75" customHeight="1">
      <c r="A32" s="11">
        <v>17</v>
      </c>
      <c r="B32" s="24" t="s">
        <v>25</v>
      </c>
      <c r="C32" s="24" t="s">
        <v>15</v>
      </c>
      <c r="D32" s="24" t="s">
        <v>26</v>
      </c>
      <c r="E32" s="24" t="s">
        <v>18</v>
      </c>
      <c r="F32" s="24" t="s">
        <v>87</v>
      </c>
      <c r="G32" s="24" t="s">
        <v>16</v>
      </c>
      <c r="H32" s="24" t="s">
        <v>14</v>
      </c>
      <c r="I32" s="24" t="s">
        <v>17</v>
      </c>
      <c r="J32" s="26" t="s">
        <v>95</v>
      </c>
      <c r="K32" s="25">
        <v>-73.2</v>
      </c>
      <c r="L32" s="27"/>
      <c r="M32" s="27"/>
      <c r="N32" s="25">
        <v>-76.5</v>
      </c>
      <c r="O32" s="25">
        <v>-85.8</v>
      </c>
    </row>
    <row r="33" spans="1:16" s="3" customFormat="1" ht="12.75">
      <c r="A33" s="11">
        <v>18</v>
      </c>
      <c r="B33" s="28" t="s">
        <v>12</v>
      </c>
      <c r="C33" s="28" t="s">
        <v>15</v>
      </c>
      <c r="D33" s="28" t="s">
        <v>19</v>
      </c>
      <c r="E33" s="28" t="s">
        <v>13</v>
      </c>
      <c r="F33" s="28" t="s">
        <v>12</v>
      </c>
      <c r="G33" s="28" t="s">
        <v>13</v>
      </c>
      <c r="H33" s="28" t="s">
        <v>14</v>
      </c>
      <c r="I33" s="28" t="s">
        <v>12</v>
      </c>
      <c r="J33" s="29" t="s">
        <v>39</v>
      </c>
      <c r="K33" s="30">
        <f>K34</f>
        <v>138</v>
      </c>
      <c r="L33" s="31"/>
      <c r="M33" s="31"/>
      <c r="N33" s="30">
        <f>N34</f>
        <v>138</v>
      </c>
      <c r="O33" s="30">
        <f>O34</f>
        <v>138</v>
      </c>
      <c r="P33" s="53"/>
    </row>
    <row r="34" spans="1:16" s="3" customFormat="1" ht="14.25" customHeight="1">
      <c r="A34" s="11">
        <v>19</v>
      </c>
      <c r="B34" s="28" t="s">
        <v>12</v>
      </c>
      <c r="C34" s="28" t="s">
        <v>15</v>
      </c>
      <c r="D34" s="28" t="s">
        <v>19</v>
      </c>
      <c r="E34" s="28" t="s">
        <v>26</v>
      </c>
      <c r="F34" s="28" t="s">
        <v>12</v>
      </c>
      <c r="G34" s="28" t="s">
        <v>16</v>
      </c>
      <c r="H34" s="28" t="s">
        <v>14</v>
      </c>
      <c r="I34" s="28" t="s">
        <v>17</v>
      </c>
      <c r="J34" s="29" t="s">
        <v>32</v>
      </c>
      <c r="K34" s="30">
        <f>K35</f>
        <v>138</v>
      </c>
      <c r="L34" s="30">
        <f>L35</f>
        <v>0</v>
      </c>
      <c r="M34" s="30">
        <f>M35</f>
        <v>0</v>
      </c>
      <c r="N34" s="30">
        <f>N35</f>
        <v>138</v>
      </c>
      <c r="O34" s="30">
        <f>O35</f>
        <v>138</v>
      </c>
      <c r="P34" s="53"/>
    </row>
    <row r="35" spans="1:15" ht="15.75" customHeight="1">
      <c r="A35" s="11">
        <v>20</v>
      </c>
      <c r="B35" s="24" t="s">
        <v>25</v>
      </c>
      <c r="C35" s="24" t="s">
        <v>15</v>
      </c>
      <c r="D35" s="24" t="s">
        <v>19</v>
      </c>
      <c r="E35" s="24" t="s">
        <v>26</v>
      </c>
      <c r="F35" s="24" t="s">
        <v>29</v>
      </c>
      <c r="G35" s="24" t="s">
        <v>16</v>
      </c>
      <c r="H35" s="24" t="s">
        <v>14</v>
      </c>
      <c r="I35" s="24" t="s">
        <v>17</v>
      </c>
      <c r="J35" s="26" t="s">
        <v>32</v>
      </c>
      <c r="K35" s="25">
        <v>138</v>
      </c>
      <c r="L35" s="27"/>
      <c r="M35" s="27"/>
      <c r="N35" s="25">
        <v>138</v>
      </c>
      <c r="O35" s="25">
        <v>138</v>
      </c>
    </row>
    <row r="36" spans="1:15" ht="18" customHeight="1">
      <c r="A36" s="11">
        <v>21</v>
      </c>
      <c r="B36" s="28" t="s">
        <v>12</v>
      </c>
      <c r="C36" s="28" t="s">
        <v>15</v>
      </c>
      <c r="D36" s="28" t="s">
        <v>0</v>
      </c>
      <c r="E36" s="28" t="s">
        <v>13</v>
      </c>
      <c r="F36" s="28" t="s">
        <v>12</v>
      </c>
      <c r="G36" s="28" t="s">
        <v>13</v>
      </c>
      <c r="H36" s="28" t="s">
        <v>14</v>
      </c>
      <c r="I36" s="28" t="s">
        <v>12</v>
      </c>
      <c r="J36" s="32" t="s">
        <v>31</v>
      </c>
      <c r="K36" s="30">
        <f>K37+K39</f>
        <v>33591.5</v>
      </c>
      <c r="L36" s="30">
        <f>L37+L39</f>
        <v>0</v>
      </c>
      <c r="M36" s="30">
        <f>M37+M39</f>
        <v>0</v>
      </c>
      <c r="N36" s="30">
        <f>N37+N39</f>
        <v>33604.700000000004</v>
      </c>
      <c r="O36" s="30">
        <f>O37+O39</f>
        <v>33617.9</v>
      </c>
    </row>
    <row r="37" spans="1:15" ht="18" customHeight="1">
      <c r="A37" s="11">
        <v>22</v>
      </c>
      <c r="B37" s="28" t="s">
        <v>12</v>
      </c>
      <c r="C37" s="28" t="s">
        <v>15</v>
      </c>
      <c r="D37" s="28" t="s">
        <v>0</v>
      </c>
      <c r="E37" s="28" t="s">
        <v>16</v>
      </c>
      <c r="F37" s="28" t="s">
        <v>12</v>
      </c>
      <c r="G37" s="28" t="s">
        <v>13</v>
      </c>
      <c r="H37" s="28" t="s">
        <v>14</v>
      </c>
      <c r="I37" s="28" t="s">
        <v>17</v>
      </c>
      <c r="J37" s="33" t="s">
        <v>42</v>
      </c>
      <c r="K37" s="30">
        <f>K38</f>
        <v>526.3</v>
      </c>
      <c r="L37" s="30">
        <f>L38</f>
        <v>0</v>
      </c>
      <c r="M37" s="30">
        <f>M38</f>
        <v>0</v>
      </c>
      <c r="N37" s="30">
        <f>N38</f>
        <v>535.8</v>
      </c>
      <c r="O37" s="30">
        <f>O38</f>
        <v>545.3</v>
      </c>
    </row>
    <row r="38" spans="1:15" ht="42" customHeight="1">
      <c r="A38" s="11">
        <v>23</v>
      </c>
      <c r="B38" s="24" t="s">
        <v>25</v>
      </c>
      <c r="C38" s="24" t="s">
        <v>15</v>
      </c>
      <c r="D38" s="24" t="s">
        <v>0</v>
      </c>
      <c r="E38" s="24" t="s">
        <v>16</v>
      </c>
      <c r="F38" s="24" t="s">
        <v>23</v>
      </c>
      <c r="G38" s="24" t="s">
        <v>21</v>
      </c>
      <c r="H38" s="24" t="s">
        <v>14</v>
      </c>
      <c r="I38" s="24" t="s">
        <v>17</v>
      </c>
      <c r="J38" s="26" t="s">
        <v>45</v>
      </c>
      <c r="K38" s="25">
        <v>526.3</v>
      </c>
      <c r="L38" s="27"/>
      <c r="M38" s="27"/>
      <c r="N38" s="25">
        <v>535.8</v>
      </c>
      <c r="O38" s="25">
        <v>545.3</v>
      </c>
    </row>
    <row r="39" spans="1:15" ht="17.25" customHeight="1">
      <c r="A39" s="11">
        <v>24</v>
      </c>
      <c r="B39" s="28" t="s">
        <v>12</v>
      </c>
      <c r="C39" s="28" t="s">
        <v>15</v>
      </c>
      <c r="D39" s="28" t="s">
        <v>0</v>
      </c>
      <c r="E39" s="28" t="s">
        <v>0</v>
      </c>
      <c r="F39" s="28" t="s">
        <v>12</v>
      </c>
      <c r="G39" s="28" t="s">
        <v>13</v>
      </c>
      <c r="H39" s="28" t="s">
        <v>14</v>
      </c>
      <c r="I39" s="28" t="s">
        <v>17</v>
      </c>
      <c r="J39" s="34" t="s">
        <v>43</v>
      </c>
      <c r="K39" s="30">
        <f>K40+K42</f>
        <v>33065.2</v>
      </c>
      <c r="L39" s="30">
        <f>L40+L42</f>
        <v>0</v>
      </c>
      <c r="M39" s="30">
        <f>M40+M42</f>
        <v>0</v>
      </c>
      <c r="N39" s="30">
        <f>N40+N42</f>
        <v>33068.9</v>
      </c>
      <c r="O39" s="30">
        <f>O40+O42</f>
        <v>33072.6</v>
      </c>
    </row>
    <row r="40" spans="1:15" ht="17.25" customHeight="1">
      <c r="A40" s="11">
        <v>25</v>
      </c>
      <c r="B40" s="28" t="s">
        <v>12</v>
      </c>
      <c r="C40" s="28" t="s">
        <v>15</v>
      </c>
      <c r="D40" s="28" t="s">
        <v>0</v>
      </c>
      <c r="E40" s="28" t="s">
        <v>0</v>
      </c>
      <c r="F40" s="28" t="s">
        <v>23</v>
      </c>
      <c r="G40" s="28" t="s">
        <v>13</v>
      </c>
      <c r="H40" s="28" t="s">
        <v>14</v>
      </c>
      <c r="I40" s="28" t="s">
        <v>17</v>
      </c>
      <c r="J40" s="34" t="s">
        <v>113</v>
      </c>
      <c r="K40" s="30">
        <f>K41</f>
        <v>32749</v>
      </c>
      <c r="L40" s="30">
        <f>L41</f>
        <v>0</v>
      </c>
      <c r="M40" s="30">
        <f>M41</f>
        <v>0</v>
      </c>
      <c r="N40" s="30">
        <f>N41</f>
        <v>32749</v>
      </c>
      <c r="O40" s="30">
        <f>O41</f>
        <v>32749</v>
      </c>
    </row>
    <row r="41" spans="1:15" ht="33.75" customHeight="1">
      <c r="A41" s="11">
        <v>26</v>
      </c>
      <c r="B41" s="24" t="s">
        <v>25</v>
      </c>
      <c r="C41" s="24" t="s">
        <v>15</v>
      </c>
      <c r="D41" s="24" t="s">
        <v>0</v>
      </c>
      <c r="E41" s="24" t="s">
        <v>0</v>
      </c>
      <c r="F41" s="24" t="s">
        <v>48</v>
      </c>
      <c r="G41" s="24" t="s">
        <v>21</v>
      </c>
      <c r="H41" s="24" t="s">
        <v>14</v>
      </c>
      <c r="I41" s="24" t="s">
        <v>17</v>
      </c>
      <c r="J41" s="26" t="s">
        <v>50</v>
      </c>
      <c r="K41" s="25">
        <v>32749</v>
      </c>
      <c r="L41" s="27"/>
      <c r="M41" s="27"/>
      <c r="N41" s="25">
        <v>32749</v>
      </c>
      <c r="O41" s="25">
        <v>32749</v>
      </c>
    </row>
    <row r="42" spans="1:15" ht="18" customHeight="1">
      <c r="A42" s="11">
        <v>27</v>
      </c>
      <c r="B42" s="28" t="s">
        <v>12</v>
      </c>
      <c r="C42" s="28" t="s">
        <v>15</v>
      </c>
      <c r="D42" s="28" t="s">
        <v>0</v>
      </c>
      <c r="E42" s="28" t="s">
        <v>0</v>
      </c>
      <c r="F42" s="28" t="s">
        <v>104</v>
      </c>
      <c r="G42" s="28" t="s">
        <v>13</v>
      </c>
      <c r="H42" s="28" t="s">
        <v>14</v>
      </c>
      <c r="I42" s="28" t="s">
        <v>17</v>
      </c>
      <c r="J42" s="29" t="s">
        <v>114</v>
      </c>
      <c r="K42" s="30">
        <f>K43</f>
        <v>316.2</v>
      </c>
      <c r="L42" s="30">
        <f>L43</f>
        <v>0</v>
      </c>
      <c r="M42" s="30">
        <f>M43</f>
        <v>0</v>
      </c>
      <c r="N42" s="30">
        <f>N43</f>
        <v>319.9</v>
      </c>
      <c r="O42" s="30">
        <f>O43</f>
        <v>323.6</v>
      </c>
    </row>
    <row r="43" spans="1:15" ht="33" customHeight="1">
      <c r="A43" s="11">
        <v>28</v>
      </c>
      <c r="B43" s="24" t="s">
        <v>25</v>
      </c>
      <c r="C43" s="24" t="s">
        <v>15</v>
      </c>
      <c r="D43" s="24" t="s">
        <v>0</v>
      </c>
      <c r="E43" s="24" t="s">
        <v>0</v>
      </c>
      <c r="F43" s="24" t="s">
        <v>47</v>
      </c>
      <c r="G43" s="24" t="s">
        <v>21</v>
      </c>
      <c r="H43" s="24" t="s">
        <v>14</v>
      </c>
      <c r="I43" s="24" t="s">
        <v>17</v>
      </c>
      <c r="J43" s="26" t="s">
        <v>51</v>
      </c>
      <c r="K43" s="25">
        <v>316.2</v>
      </c>
      <c r="L43" s="27"/>
      <c r="M43" s="27"/>
      <c r="N43" s="25">
        <v>319.9</v>
      </c>
      <c r="O43" s="25">
        <v>323.6</v>
      </c>
    </row>
    <row r="44" spans="1:15" ht="45.75" customHeight="1">
      <c r="A44" s="11">
        <v>29</v>
      </c>
      <c r="B44" s="28" t="s">
        <v>12</v>
      </c>
      <c r="C44" s="28" t="s">
        <v>15</v>
      </c>
      <c r="D44" s="28" t="s">
        <v>20</v>
      </c>
      <c r="E44" s="28" t="s">
        <v>13</v>
      </c>
      <c r="F44" s="28" t="s">
        <v>12</v>
      </c>
      <c r="G44" s="28" t="s">
        <v>13</v>
      </c>
      <c r="H44" s="28" t="s">
        <v>14</v>
      </c>
      <c r="I44" s="28" t="s">
        <v>12</v>
      </c>
      <c r="J44" s="29" t="s">
        <v>40</v>
      </c>
      <c r="K44" s="30">
        <f>K53+K45</f>
        <v>315.09999999999997</v>
      </c>
      <c r="L44" s="30">
        <f>L53</f>
        <v>0</v>
      </c>
      <c r="M44" s="30">
        <f>M53</f>
        <v>0</v>
      </c>
      <c r="N44" s="30">
        <f>N53+N45</f>
        <v>307.5</v>
      </c>
      <c r="O44" s="30">
        <f>O53+O45</f>
        <v>294.29999999999995</v>
      </c>
    </row>
    <row r="45" spans="1:15" ht="80.25" customHeight="1">
      <c r="A45" s="11">
        <v>30</v>
      </c>
      <c r="B45" s="28" t="s">
        <v>12</v>
      </c>
      <c r="C45" s="28" t="s">
        <v>15</v>
      </c>
      <c r="D45" s="28" t="s">
        <v>20</v>
      </c>
      <c r="E45" s="28" t="s">
        <v>19</v>
      </c>
      <c r="F45" s="28" t="s">
        <v>12</v>
      </c>
      <c r="G45" s="28" t="s">
        <v>13</v>
      </c>
      <c r="H45" s="28" t="s">
        <v>14</v>
      </c>
      <c r="I45" s="28" t="s">
        <v>22</v>
      </c>
      <c r="J45" s="26" t="s">
        <v>65</v>
      </c>
      <c r="K45" s="25">
        <f>K46+K48+K50</f>
        <v>177.89999999999998</v>
      </c>
      <c r="L45" s="25">
        <f>L46+L48+L50</f>
        <v>0</v>
      </c>
      <c r="M45" s="25">
        <f>M46+M48+M50</f>
        <v>0</v>
      </c>
      <c r="N45" s="25">
        <f>N46+N48+N50</f>
        <v>170.29999999999998</v>
      </c>
      <c r="O45" s="25">
        <f>O46+O48+O50</f>
        <v>157.1</v>
      </c>
    </row>
    <row r="46" spans="1:16" s="42" customFormat="1" ht="66.75" customHeight="1">
      <c r="A46" s="11">
        <v>31</v>
      </c>
      <c r="B46" s="24" t="s">
        <v>12</v>
      </c>
      <c r="C46" s="24" t="s">
        <v>15</v>
      </c>
      <c r="D46" s="24" t="s">
        <v>20</v>
      </c>
      <c r="E46" s="24" t="s">
        <v>19</v>
      </c>
      <c r="F46" s="24" t="s">
        <v>60</v>
      </c>
      <c r="G46" s="24" t="s">
        <v>13</v>
      </c>
      <c r="H46" s="24" t="s">
        <v>14</v>
      </c>
      <c r="I46" s="24" t="s">
        <v>22</v>
      </c>
      <c r="J46" s="26" t="s">
        <v>96</v>
      </c>
      <c r="K46" s="25">
        <f>K47</f>
        <v>31.1</v>
      </c>
      <c r="L46" s="25">
        <f>L47</f>
        <v>0</v>
      </c>
      <c r="M46" s="25">
        <f>M47</f>
        <v>0</v>
      </c>
      <c r="N46" s="25">
        <f>N47</f>
        <v>24.1</v>
      </c>
      <c r="O46" s="25">
        <f>O47</f>
        <v>10.9</v>
      </c>
      <c r="P46" s="51"/>
    </row>
    <row r="47" spans="1:16" s="42" customFormat="1" ht="63" customHeight="1">
      <c r="A47" s="11">
        <v>32</v>
      </c>
      <c r="B47" s="24" t="s">
        <v>33</v>
      </c>
      <c r="C47" s="24" t="s">
        <v>15</v>
      </c>
      <c r="D47" s="24" t="s">
        <v>20</v>
      </c>
      <c r="E47" s="24" t="s">
        <v>19</v>
      </c>
      <c r="F47" s="24" t="s">
        <v>73</v>
      </c>
      <c r="G47" s="24" t="s">
        <v>21</v>
      </c>
      <c r="H47" s="24" t="s">
        <v>14</v>
      </c>
      <c r="I47" s="24" t="s">
        <v>22</v>
      </c>
      <c r="J47" s="26" t="s">
        <v>75</v>
      </c>
      <c r="K47" s="25">
        <v>31.1</v>
      </c>
      <c r="L47" s="25"/>
      <c r="M47" s="25"/>
      <c r="N47" s="25">
        <v>24.1</v>
      </c>
      <c r="O47" s="25">
        <v>10.9</v>
      </c>
      <c r="P47" s="51"/>
    </row>
    <row r="48" spans="1:16" s="42" customFormat="1" ht="40.5" customHeight="1">
      <c r="A48" s="11">
        <v>33</v>
      </c>
      <c r="B48" s="24" t="s">
        <v>12</v>
      </c>
      <c r="C48" s="24" t="s">
        <v>15</v>
      </c>
      <c r="D48" s="24" t="s">
        <v>20</v>
      </c>
      <c r="E48" s="24" t="s">
        <v>19</v>
      </c>
      <c r="F48" s="24" t="s">
        <v>97</v>
      </c>
      <c r="G48" s="24" t="s">
        <v>13</v>
      </c>
      <c r="H48" s="24" t="s">
        <v>14</v>
      </c>
      <c r="I48" s="24" t="s">
        <v>22</v>
      </c>
      <c r="J48" s="26" t="s">
        <v>98</v>
      </c>
      <c r="K48" s="25">
        <f>K49</f>
        <v>146.2</v>
      </c>
      <c r="L48" s="25">
        <f>L49</f>
        <v>0</v>
      </c>
      <c r="M48" s="25">
        <f>M49</f>
        <v>0</v>
      </c>
      <c r="N48" s="25">
        <f>N49</f>
        <v>146.2</v>
      </c>
      <c r="O48" s="25">
        <f>O49</f>
        <v>146.2</v>
      </c>
      <c r="P48" s="51"/>
    </row>
    <row r="49" spans="1:15" ht="27" customHeight="1">
      <c r="A49" s="11">
        <v>34</v>
      </c>
      <c r="B49" s="24" t="s">
        <v>33</v>
      </c>
      <c r="C49" s="24" t="s">
        <v>15</v>
      </c>
      <c r="D49" s="24" t="s">
        <v>20</v>
      </c>
      <c r="E49" s="24" t="s">
        <v>19</v>
      </c>
      <c r="F49" s="24" t="s">
        <v>71</v>
      </c>
      <c r="G49" s="24" t="s">
        <v>21</v>
      </c>
      <c r="H49" s="24" t="s">
        <v>14</v>
      </c>
      <c r="I49" s="24" t="s">
        <v>22</v>
      </c>
      <c r="J49" s="26" t="s">
        <v>72</v>
      </c>
      <c r="K49" s="25">
        <v>146.2</v>
      </c>
      <c r="L49" s="25"/>
      <c r="M49" s="25"/>
      <c r="N49" s="25">
        <v>146.2</v>
      </c>
      <c r="O49" s="25">
        <v>146.2</v>
      </c>
    </row>
    <row r="50" spans="1:15" ht="40.5" customHeight="1">
      <c r="A50" s="11">
        <v>35</v>
      </c>
      <c r="B50" s="24" t="s">
        <v>12</v>
      </c>
      <c r="C50" s="24" t="s">
        <v>15</v>
      </c>
      <c r="D50" s="24" t="s">
        <v>20</v>
      </c>
      <c r="E50" s="24" t="s">
        <v>19</v>
      </c>
      <c r="F50" s="24" t="s">
        <v>100</v>
      </c>
      <c r="G50" s="24" t="s">
        <v>13</v>
      </c>
      <c r="H50" s="24" t="s">
        <v>14</v>
      </c>
      <c r="I50" s="24" t="s">
        <v>22</v>
      </c>
      <c r="J50" s="26" t="s">
        <v>99</v>
      </c>
      <c r="K50" s="25">
        <f aca="true" t="shared" si="0" ref="K50:O51">K51</f>
        <v>0.6</v>
      </c>
      <c r="L50" s="25">
        <f t="shared" si="0"/>
        <v>0</v>
      </c>
      <c r="M50" s="25">
        <f t="shared" si="0"/>
        <v>0</v>
      </c>
      <c r="N50" s="25">
        <f t="shared" si="0"/>
        <v>0</v>
      </c>
      <c r="O50" s="25">
        <f t="shared" si="0"/>
        <v>0</v>
      </c>
    </row>
    <row r="51" spans="1:15" ht="40.5" customHeight="1">
      <c r="A51" s="11">
        <v>36</v>
      </c>
      <c r="B51" s="24" t="s">
        <v>12</v>
      </c>
      <c r="C51" s="24" t="s">
        <v>15</v>
      </c>
      <c r="D51" s="24" t="s">
        <v>20</v>
      </c>
      <c r="E51" s="24" t="s">
        <v>19</v>
      </c>
      <c r="F51" s="24" t="s">
        <v>102</v>
      </c>
      <c r="G51" s="24" t="s">
        <v>13</v>
      </c>
      <c r="H51" s="24" t="s">
        <v>14</v>
      </c>
      <c r="I51" s="24" t="s">
        <v>22</v>
      </c>
      <c r="J51" s="26" t="s">
        <v>101</v>
      </c>
      <c r="K51" s="25">
        <f t="shared" si="0"/>
        <v>0.6</v>
      </c>
      <c r="L51" s="25">
        <f t="shared" si="0"/>
        <v>0</v>
      </c>
      <c r="M51" s="25">
        <f t="shared" si="0"/>
        <v>0</v>
      </c>
      <c r="N51" s="25">
        <f t="shared" si="0"/>
        <v>0</v>
      </c>
      <c r="O51" s="25">
        <f t="shared" si="0"/>
        <v>0</v>
      </c>
    </row>
    <row r="52" spans="1:15" ht="81.75" customHeight="1">
      <c r="A52" s="11">
        <v>37</v>
      </c>
      <c r="B52" s="24" t="s">
        <v>33</v>
      </c>
      <c r="C52" s="24" t="s">
        <v>15</v>
      </c>
      <c r="D52" s="24" t="s">
        <v>20</v>
      </c>
      <c r="E52" s="24" t="s">
        <v>19</v>
      </c>
      <c r="F52" s="24" t="s">
        <v>66</v>
      </c>
      <c r="G52" s="24" t="s">
        <v>21</v>
      </c>
      <c r="H52" s="24" t="s">
        <v>14</v>
      </c>
      <c r="I52" s="24" t="s">
        <v>22</v>
      </c>
      <c r="J52" s="26" t="s">
        <v>68</v>
      </c>
      <c r="K52" s="25">
        <v>0.6</v>
      </c>
      <c r="L52" s="30"/>
      <c r="M52" s="30"/>
      <c r="N52" s="25">
        <v>0</v>
      </c>
      <c r="O52" s="25">
        <v>0</v>
      </c>
    </row>
    <row r="53" spans="1:15" ht="78.75" customHeight="1">
      <c r="A53" s="11">
        <v>38</v>
      </c>
      <c r="B53" s="28" t="s">
        <v>12</v>
      </c>
      <c r="C53" s="28" t="s">
        <v>15</v>
      </c>
      <c r="D53" s="28" t="s">
        <v>20</v>
      </c>
      <c r="E53" s="28" t="s">
        <v>34</v>
      </c>
      <c r="F53" s="28" t="s">
        <v>12</v>
      </c>
      <c r="G53" s="28" t="s">
        <v>13</v>
      </c>
      <c r="H53" s="28" t="s">
        <v>14</v>
      </c>
      <c r="I53" s="28" t="s">
        <v>12</v>
      </c>
      <c r="J53" s="29" t="s">
        <v>46</v>
      </c>
      <c r="K53" s="30">
        <f aca="true" t="shared" si="1" ref="K53:O54">K54</f>
        <v>137.2</v>
      </c>
      <c r="L53" s="30">
        <f t="shared" si="1"/>
        <v>0</v>
      </c>
      <c r="M53" s="30">
        <f t="shared" si="1"/>
        <v>0</v>
      </c>
      <c r="N53" s="30">
        <f t="shared" si="1"/>
        <v>137.2</v>
      </c>
      <c r="O53" s="30">
        <f t="shared" si="1"/>
        <v>137.2</v>
      </c>
    </row>
    <row r="54" spans="1:16" s="42" customFormat="1" ht="78.75" customHeight="1">
      <c r="A54" s="11">
        <v>39</v>
      </c>
      <c r="B54" s="24" t="s">
        <v>12</v>
      </c>
      <c r="C54" s="24" t="s">
        <v>15</v>
      </c>
      <c r="D54" s="24" t="s">
        <v>20</v>
      </c>
      <c r="E54" s="24" t="s">
        <v>34</v>
      </c>
      <c r="F54" s="24" t="s">
        <v>104</v>
      </c>
      <c r="G54" s="24" t="s">
        <v>13</v>
      </c>
      <c r="H54" s="24" t="s">
        <v>14</v>
      </c>
      <c r="I54" s="24" t="s">
        <v>22</v>
      </c>
      <c r="J54" s="26" t="s">
        <v>103</v>
      </c>
      <c r="K54" s="25">
        <f t="shared" si="1"/>
        <v>137.2</v>
      </c>
      <c r="L54" s="25">
        <f t="shared" si="1"/>
        <v>0</v>
      </c>
      <c r="M54" s="25">
        <f t="shared" si="1"/>
        <v>0</v>
      </c>
      <c r="N54" s="25">
        <f t="shared" si="1"/>
        <v>137.2</v>
      </c>
      <c r="O54" s="25">
        <f t="shared" si="1"/>
        <v>137.2</v>
      </c>
      <c r="P54" s="51"/>
    </row>
    <row r="55" spans="1:16" s="3" customFormat="1" ht="70.5" customHeight="1">
      <c r="A55" s="11">
        <v>40</v>
      </c>
      <c r="B55" s="24" t="s">
        <v>33</v>
      </c>
      <c r="C55" s="24" t="s">
        <v>15</v>
      </c>
      <c r="D55" s="24" t="s">
        <v>20</v>
      </c>
      <c r="E55" s="24" t="s">
        <v>34</v>
      </c>
      <c r="F55" s="24" t="s">
        <v>35</v>
      </c>
      <c r="G55" s="24" t="s">
        <v>21</v>
      </c>
      <c r="H55" s="24" t="s">
        <v>14</v>
      </c>
      <c r="I55" s="24" t="s">
        <v>22</v>
      </c>
      <c r="J55" s="26" t="s">
        <v>62</v>
      </c>
      <c r="K55" s="25">
        <v>137.2</v>
      </c>
      <c r="L55" s="27"/>
      <c r="M55" s="27"/>
      <c r="N55" s="25">
        <v>137.2</v>
      </c>
      <c r="O55" s="25">
        <v>137.2</v>
      </c>
      <c r="P55" s="53"/>
    </row>
    <row r="56" spans="1:16" s="3" customFormat="1" ht="19.5" customHeight="1">
      <c r="A56" s="11">
        <v>41</v>
      </c>
      <c r="B56" s="28" t="s">
        <v>12</v>
      </c>
      <c r="C56" s="28" t="s">
        <v>15</v>
      </c>
      <c r="D56" s="28" t="s">
        <v>54</v>
      </c>
      <c r="E56" s="28" t="s">
        <v>13</v>
      </c>
      <c r="F56" s="28" t="s">
        <v>12</v>
      </c>
      <c r="G56" s="28" t="s">
        <v>13</v>
      </c>
      <c r="H56" s="28" t="s">
        <v>14</v>
      </c>
      <c r="I56" s="28" t="s">
        <v>12</v>
      </c>
      <c r="J56" s="35" t="s">
        <v>126</v>
      </c>
      <c r="K56" s="30">
        <f aca="true" t="shared" si="2" ref="K56:O57">K57</f>
        <v>3</v>
      </c>
      <c r="L56" s="30">
        <f t="shared" si="2"/>
        <v>0</v>
      </c>
      <c r="M56" s="30">
        <f t="shared" si="2"/>
        <v>0</v>
      </c>
      <c r="N56" s="30">
        <f t="shared" si="2"/>
        <v>3</v>
      </c>
      <c r="O56" s="30">
        <f t="shared" si="2"/>
        <v>3</v>
      </c>
      <c r="P56" s="53"/>
    </row>
    <row r="57" spans="1:16" s="9" customFormat="1" ht="40.5" customHeight="1">
      <c r="A57" s="11">
        <v>42</v>
      </c>
      <c r="B57" s="28" t="s">
        <v>12</v>
      </c>
      <c r="C57" s="28" t="s">
        <v>15</v>
      </c>
      <c r="D57" s="28" t="s">
        <v>54</v>
      </c>
      <c r="E57" s="28" t="s">
        <v>18</v>
      </c>
      <c r="F57" s="28" t="s">
        <v>12</v>
      </c>
      <c r="G57" s="28" t="s">
        <v>18</v>
      </c>
      <c r="H57" s="28" t="s">
        <v>14</v>
      </c>
      <c r="I57" s="28" t="s">
        <v>55</v>
      </c>
      <c r="J57" s="44" t="s">
        <v>105</v>
      </c>
      <c r="K57" s="30">
        <f t="shared" si="2"/>
        <v>3</v>
      </c>
      <c r="L57" s="30">
        <f t="shared" si="2"/>
        <v>0</v>
      </c>
      <c r="M57" s="30">
        <f t="shared" si="2"/>
        <v>0</v>
      </c>
      <c r="N57" s="30">
        <f t="shared" si="2"/>
        <v>3</v>
      </c>
      <c r="O57" s="30">
        <f t="shared" si="2"/>
        <v>3</v>
      </c>
      <c r="P57" s="52"/>
    </row>
    <row r="58" spans="1:16" s="3" customFormat="1" ht="50.25" customHeight="1">
      <c r="A58" s="11">
        <v>43</v>
      </c>
      <c r="B58" s="45" t="s">
        <v>33</v>
      </c>
      <c r="C58" s="45" t="s">
        <v>15</v>
      </c>
      <c r="D58" s="45" t="s">
        <v>54</v>
      </c>
      <c r="E58" s="45" t="s">
        <v>18</v>
      </c>
      <c r="F58" s="45" t="s">
        <v>60</v>
      </c>
      <c r="G58" s="45" t="s">
        <v>18</v>
      </c>
      <c r="H58" s="45" t="s">
        <v>14</v>
      </c>
      <c r="I58" s="45" t="s">
        <v>55</v>
      </c>
      <c r="J58" s="43" t="s">
        <v>67</v>
      </c>
      <c r="K58" s="46">
        <v>3</v>
      </c>
      <c r="L58" s="47"/>
      <c r="M58" s="47"/>
      <c r="N58" s="46">
        <v>3</v>
      </c>
      <c r="O58" s="46">
        <v>3</v>
      </c>
      <c r="P58" s="53"/>
    </row>
    <row r="59" spans="1:15" ht="12.75">
      <c r="A59" s="11">
        <v>44</v>
      </c>
      <c r="B59" s="28"/>
      <c r="C59" s="28"/>
      <c r="D59" s="28"/>
      <c r="E59" s="28"/>
      <c r="F59" s="28"/>
      <c r="G59" s="28"/>
      <c r="H59" s="28"/>
      <c r="I59" s="28"/>
      <c r="J59" s="35" t="s">
        <v>24</v>
      </c>
      <c r="K59" s="30">
        <f>K16</f>
        <v>50760.799999999996</v>
      </c>
      <c r="L59" s="30">
        <f>L16</f>
        <v>0</v>
      </c>
      <c r="M59" s="30">
        <f>M16</f>
        <v>0</v>
      </c>
      <c r="N59" s="30">
        <f>N16</f>
        <v>51826.700000000004</v>
      </c>
      <c r="O59" s="30">
        <f>O16</f>
        <v>52938.600000000006</v>
      </c>
    </row>
    <row r="60" spans="1:15" ht="12.75">
      <c r="A60" s="11">
        <v>45</v>
      </c>
      <c r="B60" s="28" t="s">
        <v>12</v>
      </c>
      <c r="C60" s="28" t="s">
        <v>1</v>
      </c>
      <c r="D60" s="28" t="s">
        <v>13</v>
      </c>
      <c r="E60" s="28" t="s">
        <v>13</v>
      </c>
      <c r="F60" s="28" t="s">
        <v>12</v>
      </c>
      <c r="G60" s="28" t="s">
        <v>13</v>
      </c>
      <c r="H60" s="28" t="s">
        <v>14</v>
      </c>
      <c r="I60" s="28" t="s">
        <v>12</v>
      </c>
      <c r="J60" s="36" t="s">
        <v>41</v>
      </c>
      <c r="K60" s="30">
        <f>K61</f>
        <v>2689.2</v>
      </c>
      <c r="L60" s="30">
        <f>L61</f>
        <v>0</v>
      </c>
      <c r="M60" s="30">
        <f>M61</f>
        <v>0</v>
      </c>
      <c r="N60" s="30">
        <f>N61</f>
        <v>1912</v>
      </c>
      <c r="O60" s="30">
        <f>O61</f>
        <v>1355.6</v>
      </c>
    </row>
    <row r="61" spans="1:16" s="3" customFormat="1" ht="39" customHeight="1">
      <c r="A61" s="11">
        <v>46</v>
      </c>
      <c r="B61" s="28" t="s">
        <v>12</v>
      </c>
      <c r="C61" s="28" t="s">
        <v>1</v>
      </c>
      <c r="D61" s="28" t="s">
        <v>18</v>
      </c>
      <c r="E61" s="28" t="s">
        <v>13</v>
      </c>
      <c r="F61" s="28" t="s">
        <v>12</v>
      </c>
      <c r="G61" s="28" t="s">
        <v>13</v>
      </c>
      <c r="H61" s="28" t="s">
        <v>14</v>
      </c>
      <c r="I61" s="28" t="s">
        <v>12</v>
      </c>
      <c r="J61" s="37" t="s">
        <v>63</v>
      </c>
      <c r="K61" s="30">
        <f>K62+K67</f>
        <v>2689.2</v>
      </c>
      <c r="L61" s="30">
        <f>L62+L67</f>
        <v>0</v>
      </c>
      <c r="M61" s="30">
        <f>M62+M67</f>
        <v>0</v>
      </c>
      <c r="N61" s="30">
        <f>N62+N67</f>
        <v>1912</v>
      </c>
      <c r="O61" s="30">
        <f>O62+O67</f>
        <v>1355.6</v>
      </c>
      <c r="P61" s="53"/>
    </row>
    <row r="62" spans="1:16" s="9" customFormat="1" ht="28.5" customHeight="1">
      <c r="A62" s="11">
        <v>47</v>
      </c>
      <c r="B62" s="28" t="s">
        <v>12</v>
      </c>
      <c r="C62" s="28" t="s">
        <v>1</v>
      </c>
      <c r="D62" s="28" t="s">
        <v>18</v>
      </c>
      <c r="E62" s="28" t="s">
        <v>56</v>
      </c>
      <c r="F62" s="28" t="s">
        <v>12</v>
      </c>
      <c r="G62" s="28" t="s">
        <v>13</v>
      </c>
      <c r="H62" s="28" t="s">
        <v>14</v>
      </c>
      <c r="I62" s="28" t="s">
        <v>61</v>
      </c>
      <c r="J62" s="28" t="s">
        <v>64</v>
      </c>
      <c r="K62" s="30">
        <f>K63+K65</f>
        <v>643.1</v>
      </c>
      <c r="L62" s="30">
        <f>L63+L65</f>
        <v>0</v>
      </c>
      <c r="M62" s="30">
        <f>M63+M65</f>
        <v>0</v>
      </c>
      <c r="N62" s="30">
        <f>N63+N65</f>
        <v>579.5</v>
      </c>
      <c r="O62" s="30">
        <f>O63+O65</f>
        <v>23.1</v>
      </c>
      <c r="P62" s="52"/>
    </row>
    <row r="63" spans="1:16" s="9" customFormat="1" ht="44.25" customHeight="1">
      <c r="A63" s="11">
        <v>48</v>
      </c>
      <c r="B63" s="28" t="s">
        <v>12</v>
      </c>
      <c r="C63" s="28" t="s">
        <v>1</v>
      </c>
      <c r="D63" s="28" t="s">
        <v>18</v>
      </c>
      <c r="E63" s="28" t="s">
        <v>56</v>
      </c>
      <c r="F63" s="28" t="s">
        <v>28</v>
      </c>
      <c r="G63" s="28" t="s">
        <v>21</v>
      </c>
      <c r="H63" s="28" t="s">
        <v>14</v>
      </c>
      <c r="I63" s="28" t="s">
        <v>61</v>
      </c>
      <c r="J63" s="28" t="s">
        <v>70</v>
      </c>
      <c r="K63" s="30">
        <f>K64</f>
        <v>23.1</v>
      </c>
      <c r="L63" s="30"/>
      <c r="M63" s="30"/>
      <c r="N63" s="30">
        <f>N64</f>
        <v>23.1</v>
      </c>
      <c r="O63" s="30">
        <f>O64</f>
        <v>23.1</v>
      </c>
      <c r="P63" s="52"/>
    </row>
    <row r="64" spans="1:16" s="3" customFormat="1" ht="54.75" customHeight="1">
      <c r="A64" s="11">
        <v>49</v>
      </c>
      <c r="B64" s="24">
        <v>807</v>
      </c>
      <c r="C64" s="24" t="s">
        <v>27</v>
      </c>
      <c r="D64" s="24" t="s">
        <v>18</v>
      </c>
      <c r="E64" s="24" t="s">
        <v>56</v>
      </c>
      <c r="F64" s="24" t="s">
        <v>28</v>
      </c>
      <c r="G64" s="24" t="s">
        <v>21</v>
      </c>
      <c r="H64" s="24" t="s">
        <v>37</v>
      </c>
      <c r="I64" s="24" t="s">
        <v>61</v>
      </c>
      <c r="J64" s="39" t="s">
        <v>108</v>
      </c>
      <c r="K64" s="25">
        <v>23.1</v>
      </c>
      <c r="L64" s="27"/>
      <c r="M64" s="27"/>
      <c r="N64" s="25">
        <v>23.1</v>
      </c>
      <c r="O64" s="25">
        <v>23.1</v>
      </c>
      <c r="P64" s="53"/>
    </row>
    <row r="65" spans="1:16" s="3" customFormat="1" ht="40.5" customHeight="1">
      <c r="A65" s="11">
        <v>50</v>
      </c>
      <c r="B65" s="28" t="s">
        <v>12</v>
      </c>
      <c r="C65" s="28" t="s">
        <v>1</v>
      </c>
      <c r="D65" s="28" t="s">
        <v>18</v>
      </c>
      <c r="E65" s="28" t="s">
        <v>57</v>
      </c>
      <c r="F65" s="28" t="s">
        <v>58</v>
      </c>
      <c r="G65" s="28" t="s">
        <v>13</v>
      </c>
      <c r="H65" s="28" t="s">
        <v>14</v>
      </c>
      <c r="I65" s="28" t="s">
        <v>61</v>
      </c>
      <c r="J65" s="40" t="s">
        <v>106</v>
      </c>
      <c r="K65" s="30">
        <f>K66</f>
        <v>620</v>
      </c>
      <c r="L65" s="30">
        <f>L66</f>
        <v>0</v>
      </c>
      <c r="M65" s="30">
        <f>M66</f>
        <v>0</v>
      </c>
      <c r="N65" s="30">
        <f>N66</f>
        <v>556.4</v>
      </c>
      <c r="O65" s="30">
        <f>O66</f>
        <v>0</v>
      </c>
      <c r="P65" s="53"/>
    </row>
    <row r="66" spans="1:16" s="9" customFormat="1" ht="53.25" customHeight="1">
      <c r="A66" s="11">
        <v>51</v>
      </c>
      <c r="B66" s="24">
        <v>807</v>
      </c>
      <c r="C66" s="24" t="s">
        <v>1</v>
      </c>
      <c r="D66" s="24" t="s">
        <v>18</v>
      </c>
      <c r="E66" s="24" t="s">
        <v>57</v>
      </c>
      <c r="F66" s="24" t="s">
        <v>58</v>
      </c>
      <c r="G66" s="24" t="s">
        <v>21</v>
      </c>
      <c r="H66" s="24" t="s">
        <v>14</v>
      </c>
      <c r="I66" s="24" t="s">
        <v>61</v>
      </c>
      <c r="J66" s="39" t="s">
        <v>107</v>
      </c>
      <c r="K66" s="25">
        <f>535.1+84.9</f>
        <v>620</v>
      </c>
      <c r="L66" s="27"/>
      <c r="M66" s="27"/>
      <c r="N66" s="25">
        <v>556.4</v>
      </c>
      <c r="O66" s="25">
        <v>0</v>
      </c>
      <c r="P66" s="52">
        <v>84.9</v>
      </c>
    </row>
    <row r="67" spans="1:16" s="9" customFormat="1" ht="15.75" customHeight="1">
      <c r="A67" s="11">
        <v>52</v>
      </c>
      <c r="B67" s="28" t="s">
        <v>12</v>
      </c>
      <c r="C67" s="28" t="s">
        <v>1</v>
      </c>
      <c r="D67" s="28" t="s">
        <v>18</v>
      </c>
      <c r="E67" s="28" t="s">
        <v>115</v>
      </c>
      <c r="F67" s="28" t="s">
        <v>12</v>
      </c>
      <c r="G67" s="28" t="s">
        <v>13</v>
      </c>
      <c r="H67" s="28" t="s">
        <v>14</v>
      </c>
      <c r="I67" s="28" t="s">
        <v>61</v>
      </c>
      <c r="J67" s="49" t="s">
        <v>116</v>
      </c>
      <c r="K67" s="30">
        <f aca="true" t="shared" si="3" ref="K67:O68">K68</f>
        <v>2046.1</v>
      </c>
      <c r="L67" s="30">
        <f t="shared" si="3"/>
        <v>0</v>
      </c>
      <c r="M67" s="30">
        <f t="shared" si="3"/>
        <v>0</v>
      </c>
      <c r="N67" s="30">
        <f t="shared" si="3"/>
        <v>1332.5</v>
      </c>
      <c r="O67" s="30">
        <f t="shared" si="3"/>
        <v>1332.5</v>
      </c>
      <c r="P67" s="52"/>
    </row>
    <row r="68" spans="1:16" s="9" customFormat="1" ht="25.5" customHeight="1">
      <c r="A68" s="11">
        <v>53</v>
      </c>
      <c r="B68" s="28" t="s">
        <v>12</v>
      </c>
      <c r="C68" s="28" t="s">
        <v>1</v>
      </c>
      <c r="D68" s="28" t="s">
        <v>18</v>
      </c>
      <c r="E68" s="28" t="s">
        <v>59</v>
      </c>
      <c r="F68" s="28" t="s">
        <v>36</v>
      </c>
      <c r="G68" s="28" t="s">
        <v>13</v>
      </c>
      <c r="H68" s="28" t="s">
        <v>14</v>
      </c>
      <c r="I68" s="28" t="s">
        <v>61</v>
      </c>
      <c r="J68" s="49" t="s">
        <v>117</v>
      </c>
      <c r="K68" s="30">
        <f t="shared" si="3"/>
        <v>2046.1</v>
      </c>
      <c r="L68" s="30">
        <f t="shared" si="3"/>
        <v>0</v>
      </c>
      <c r="M68" s="30">
        <f t="shared" si="3"/>
        <v>0</v>
      </c>
      <c r="N68" s="30">
        <f t="shared" si="3"/>
        <v>1332.5</v>
      </c>
      <c r="O68" s="30">
        <f t="shared" si="3"/>
        <v>1332.5</v>
      </c>
      <c r="P68" s="52"/>
    </row>
    <row r="69" spans="1:16" s="9" customFormat="1" ht="27.75" customHeight="1">
      <c r="A69" s="11">
        <v>54</v>
      </c>
      <c r="B69" s="28" t="s">
        <v>12</v>
      </c>
      <c r="C69" s="28" t="s">
        <v>1</v>
      </c>
      <c r="D69" s="28" t="s">
        <v>18</v>
      </c>
      <c r="E69" s="28" t="s">
        <v>59</v>
      </c>
      <c r="F69" s="28" t="s">
        <v>36</v>
      </c>
      <c r="G69" s="28" t="s">
        <v>21</v>
      </c>
      <c r="H69" s="28" t="s">
        <v>14</v>
      </c>
      <c r="I69" s="28" t="s">
        <v>61</v>
      </c>
      <c r="J69" s="38" t="s">
        <v>69</v>
      </c>
      <c r="K69" s="30">
        <f>SUM(K70:K73)</f>
        <v>2046.1</v>
      </c>
      <c r="L69" s="30">
        <f>SUM(L70:L73)</f>
        <v>0</v>
      </c>
      <c r="M69" s="30">
        <f>SUM(M70:M73)</f>
        <v>0</v>
      </c>
      <c r="N69" s="30">
        <f>SUM(N70:N73)</f>
        <v>1332.5</v>
      </c>
      <c r="O69" s="30">
        <f>SUM(O70:O73)</f>
        <v>1332.5</v>
      </c>
      <c r="P69" s="52"/>
    </row>
    <row r="70" spans="1:16" s="9" customFormat="1" ht="48" customHeight="1">
      <c r="A70" s="11">
        <v>55</v>
      </c>
      <c r="B70" s="24" t="s">
        <v>33</v>
      </c>
      <c r="C70" s="24" t="s">
        <v>1</v>
      </c>
      <c r="D70" s="24" t="s">
        <v>18</v>
      </c>
      <c r="E70" s="24" t="s">
        <v>59</v>
      </c>
      <c r="F70" s="24" t="s">
        <v>36</v>
      </c>
      <c r="G70" s="24" t="s">
        <v>21</v>
      </c>
      <c r="H70" s="24" t="s">
        <v>128</v>
      </c>
      <c r="I70" s="24" t="s">
        <v>61</v>
      </c>
      <c r="J70" s="50" t="s">
        <v>129</v>
      </c>
      <c r="K70" s="25">
        <v>713.6</v>
      </c>
      <c r="L70" s="25"/>
      <c r="M70" s="25"/>
      <c r="N70" s="25">
        <v>0</v>
      </c>
      <c r="O70" s="25">
        <v>0</v>
      </c>
      <c r="P70" s="52">
        <v>713.6</v>
      </c>
    </row>
    <row r="71" spans="1:16" s="9" customFormat="1" ht="42.75" customHeight="1">
      <c r="A71" s="11">
        <v>56</v>
      </c>
      <c r="B71" s="24" t="s">
        <v>33</v>
      </c>
      <c r="C71" s="24" t="s">
        <v>1</v>
      </c>
      <c r="D71" s="24" t="s">
        <v>18</v>
      </c>
      <c r="E71" s="24" t="s">
        <v>59</v>
      </c>
      <c r="F71" s="24" t="s">
        <v>36</v>
      </c>
      <c r="G71" s="24" t="s">
        <v>21</v>
      </c>
      <c r="H71" s="24" t="s">
        <v>118</v>
      </c>
      <c r="I71" s="24" t="s">
        <v>61</v>
      </c>
      <c r="J71" s="41" t="s">
        <v>119</v>
      </c>
      <c r="K71" s="25">
        <v>180</v>
      </c>
      <c r="L71" s="25"/>
      <c r="M71" s="25"/>
      <c r="N71" s="25">
        <v>180</v>
      </c>
      <c r="O71" s="25">
        <v>180</v>
      </c>
      <c r="P71" s="52"/>
    </row>
    <row r="72" spans="1:17" s="9" customFormat="1" ht="51.75" customHeight="1">
      <c r="A72" s="11">
        <v>57</v>
      </c>
      <c r="B72" s="24" t="s">
        <v>33</v>
      </c>
      <c r="C72" s="24" t="s">
        <v>1</v>
      </c>
      <c r="D72" s="24" t="s">
        <v>18</v>
      </c>
      <c r="E72" s="24" t="s">
        <v>59</v>
      </c>
      <c r="F72" s="24" t="s">
        <v>36</v>
      </c>
      <c r="G72" s="24" t="s">
        <v>21</v>
      </c>
      <c r="H72" s="24" t="s">
        <v>76</v>
      </c>
      <c r="I72" s="24" t="s">
        <v>61</v>
      </c>
      <c r="J72" s="41" t="s">
        <v>111</v>
      </c>
      <c r="K72" s="25">
        <v>470</v>
      </c>
      <c r="L72" s="25"/>
      <c r="M72" s="25"/>
      <c r="N72" s="25">
        <v>470</v>
      </c>
      <c r="O72" s="25">
        <v>470</v>
      </c>
      <c r="P72" s="52"/>
      <c r="Q72" s="48"/>
    </row>
    <row r="73" spans="1:16" s="9" customFormat="1" ht="53.25" customHeight="1">
      <c r="A73" s="11">
        <v>58</v>
      </c>
      <c r="B73" s="24" t="s">
        <v>33</v>
      </c>
      <c r="C73" s="24" t="s">
        <v>1</v>
      </c>
      <c r="D73" s="24" t="s">
        <v>18</v>
      </c>
      <c r="E73" s="24" t="s">
        <v>59</v>
      </c>
      <c r="F73" s="24" t="s">
        <v>36</v>
      </c>
      <c r="G73" s="24" t="s">
        <v>21</v>
      </c>
      <c r="H73" s="24" t="s">
        <v>77</v>
      </c>
      <c r="I73" s="24" t="s">
        <v>61</v>
      </c>
      <c r="J73" s="41" t="s">
        <v>112</v>
      </c>
      <c r="K73" s="25">
        <v>682.5</v>
      </c>
      <c r="L73" s="25"/>
      <c r="M73" s="25"/>
      <c r="N73" s="25">
        <v>682.5</v>
      </c>
      <c r="O73" s="25">
        <v>682.5</v>
      </c>
      <c r="P73" s="52"/>
    </row>
    <row r="74" spans="1:16" s="9" customFormat="1" ht="15" customHeight="1">
      <c r="A74" s="11">
        <v>59</v>
      </c>
      <c r="B74" s="13"/>
      <c r="C74" s="13"/>
      <c r="D74" s="13"/>
      <c r="E74" s="13"/>
      <c r="F74" s="13"/>
      <c r="G74" s="13"/>
      <c r="H74" s="13"/>
      <c r="I74" s="13"/>
      <c r="J74" s="21" t="s">
        <v>44</v>
      </c>
      <c r="K74" s="23">
        <f>K59+K60</f>
        <v>53449.99999999999</v>
      </c>
      <c r="L74" s="23">
        <f>L59+L60</f>
        <v>0</v>
      </c>
      <c r="M74" s="23">
        <f>M59+M60</f>
        <v>0</v>
      </c>
      <c r="N74" s="23">
        <f>N59+N60</f>
        <v>53738.700000000004</v>
      </c>
      <c r="O74" s="23">
        <f>O59+O60</f>
        <v>54294.200000000004</v>
      </c>
      <c r="P74" s="52">
        <f>SUM(P7:P73)</f>
        <v>798.5</v>
      </c>
    </row>
    <row r="75" spans="1:16" ht="15.75" customHeight="1">
      <c r="A75" s="22"/>
      <c r="B75" s="4"/>
      <c r="C75" s="4"/>
      <c r="D75" s="4"/>
      <c r="E75" s="4"/>
      <c r="F75" s="4"/>
      <c r="G75" s="4"/>
      <c r="H75" s="4"/>
      <c r="I75" s="4"/>
      <c r="J75" s="5"/>
      <c r="K75" s="6"/>
      <c r="L75" s="5"/>
      <c r="M75" s="5"/>
      <c r="N75" s="6"/>
      <c r="O75" s="6"/>
      <c r="P75" s="54"/>
    </row>
    <row r="76" spans="1:15" ht="27.75" customHeight="1" hidden="1">
      <c r="A76" s="19">
        <v>51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2.75" hidden="1">
      <c r="A77" s="16">
        <v>52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.75" hidden="1">
      <c r="A78" s="16">
        <v>53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ht="12.75" hidden="1"/>
  </sheetData>
  <sheetProtection/>
  <mergeCells count="16">
    <mergeCell ref="A7:A14"/>
    <mergeCell ref="J7:J14"/>
    <mergeCell ref="K7:K14"/>
    <mergeCell ref="B7:I7"/>
    <mergeCell ref="B8:B14"/>
    <mergeCell ref="K2:N2"/>
    <mergeCell ref="C8:C14"/>
    <mergeCell ref="D8:D14"/>
    <mergeCell ref="K1:N1"/>
    <mergeCell ref="O7:O14"/>
    <mergeCell ref="H8:H14"/>
    <mergeCell ref="I8:I14"/>
    <mergeCell ref="N7:N14"/>
    <mergeCell ref="E8:E14"/>
    <mergeCell ref="F8:F14"/>
    <mergeCell ref="G8:G14"/>
  </mergeCells>
  <printOptions/>
  <pageMargins left="1.1811023622047245" right="0.3937007874015748" top="0.7874015748031497" bottom="0.7874015748031497" header="0.31496062992125984" footer="0.31496062992125984"/>
  <pageSetup fitToHeight="2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buluiselsovet@mail.ru</cp:lastModifiedBy>
  <cp:lastPrinted>2024-01-26T03:37:08Z</cp:lastPrinted>
  <dcterms:created xsi:type="dcterms:W3CDTF">2005-06-15T06:50:43Z</dcterms:created>
  <dcterms:modified xsi:type="dcterms:W3CDTF">2024-01-26T03:37:18Z</dcterms:modified>
  <cp:category/>
  <cp:version/>
  <cp:contentType/>
  <cp:contentStatus/>
</cp:coreProperties>
</file>