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Функционал" sheetId="1" r:id="rId1"/>
  </sheets>
  <definedNames>
    <definedName name="_xlnm.Print_Area" localSheetId="0">'Функционал'!$A$3:$P$34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<sst xmlns="http://schemas.openxmlformats.org/spreadsheetml/2006/main" count="59" uniqueCount="59">
  <si>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 показателя бюджетной классификации</t>
  </si>
  <si>
    <t>Раздел/</t>
  </si>
  <si>
    <t>подраздел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</si>
  <si>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</si>
  <si>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</si>
  <si>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</si>
  <si>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</si>
  <si>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</si>
  <si>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</si>
  <si>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</si>
  <si>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Другие вопросы в области жилищно-коммунального хозяйства</t>
  </si>
  <si>
    <t>ИТОГО РАСХОДОВ</t>
  </si>
  <si>
    <t>01 00</t>
  </si>
  <si>
    <t>01 02</t>
  </si>
  <si>
    <t>01 04</t>
  </si>
  <si>
    <t>01 11</t>
  </si>
  <si>
    <t>01 13</t>
  </si>
  <si>
    <t>02 03</t>
  </si>
  <si>
    <t>03 00</t>
  </si>
  <si>
    <t>04 00</t>
  </si>
  <si>
    <t>04 09</t>
  </si>
  <si>
    <t>05 00</t>
  </si>
  <si>
    <t>05 03</t>
  </si>
  <si>
    <t>05 05</t>
  </si>
  <si>
    <t>№ п/п</t>
  </si>
  <si>
    <t>0314</t>
  </si>
  <si>
    <t>0200</t>
  </si>
  <si>
    <t>Условно утверждаемые расходы</t>
  </si>
  <si>
    <t xml:space="preserve">                                                                                                                                                                (тыс. рублей)</t>
  </si>
  <si>
    <t>01 06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</si>
  <si>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</si>
  <si>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</si>
  <si>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</si>
  <si>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</si>
  <si>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</si>
  <si>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</si>
  <si>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</si>
  <si>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Физическая культура и спорт</t>
  </si>
  <si>
    <t>Массовый спорт</t>
  </si>
  <si>
    <t>05 02</t>
  </si>
  <si>
    <t>Коммунальное хозяйство</t>
  </si>
  <si>
    <t>04 12</t>
  </si>
  <si>
    <t>Другие вопросы в области национальной экономики</t>
  </si>
  <si>
    <t>Сумма на 2023 год</t>
  </si>
  <si>
    <t>Сумма на 2024 год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</si>
  <si>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</si>
  <si>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</si>
  <si>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>Пенсионное обеспечение</t>
  </si>
  <si>
    <t>Социальная политика</t>
  </si>
  <si>
    <t>10 00</t>
  </si>
  <si>
    <t>10 01</t>
  </si>
  <si>
    <t>Распределение бюджетных ассигнований по разделам и подразделам бюджетной классификации расходов бюджетов Российской Федерации
на 2023 год и плановый период 2024-2025 годов</t>
  </si>
  <si>
    <t>Сумма на 2025 год</t>
  </si>
  <si>
    <t>Приложение № 3
к Решению Сучковского сельского Совета депутатов от 28.12.2022 № 96</t>
  </si>
  <si>
    <t>Здравоохранение</t>
  </si>
  <si>
    <t>Другие вопросы в области здравоохранения</t>
  </si>
  <si>
    <t>0909</t>
  </si>
  <si>
    <t>0900</t>
  </si>
  <si>
    <t>Приложение № 3
к Решению Сучковского сельского Совета депутатов от 26.12.2023 № 137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</si>
</sst>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48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92" fontId="2" fillId="0" borderId="10" xfId="0" applyNumberFormat="1" applyFont="1" applyBorder="1" applyAlignment="1">
      <alignment horizontal="right" vertical="center" wrapText="1"/>
    </xf>
    <xf numFmtId="192" fontId="2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192" fontId="2" fillId="33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92" fontId="6" fillId="0" borderId="10" xfId="0" applyNumberFormat="1" applyFont="1" applyBorder="1" applyAlignment="1">
      <alignment horizontal="right" vertical="center" wrapText="1"/>
    </xf>
    <xf numFmtId="192" fontId="6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192" fontId="46" fillId="33" borderId="0" xfId="0" applyNumberFormat="1" applyFont="1" applyFill="1" applyAlignment="1">
      <alignment/>
    </xf>
    <xf numFmtId="2" fontId="46" fillId="33" borderId="0" xfId="0" applyNumberFormat="1" applyFont="1" applyFill="1" applyAlignment="1">
      <alignment/>
    </xf>
    <xf numFmtId="2" fontId="47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2" fillId="0" borderId="0" xfId="0" applyFont="1" applyAlignment="1">
      <alignment horizontal="left" vertical="top" wrapText="1"/>
    </xf>
    <xf numFmtId="19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92" fontId="6" fillId="33" borderId="10" xfId="0" applyNumberFormat="1" applyFont="1" applyFill="1" applyBorder="1" applyAlignment="1">
      <alignment horizontal="right" vertical="center" wrapText="1"/>
    </xf>
    <xf numFmtId="192" fontId="2" fillId="33" borderId="10" xfId="0" applyNumberFormat="1" applyFont="1" applyFill="1" applyBorder="1" applyAlignment="1">
      <alignment horizontal="righ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right" vertical="center" wrapText="1"/>
    </xf>
    <xf numFmtId="192" fontId="2" fillId="33" borderId="11" xfId="0" applyNumberFormat="1" applyFont="1" applyFill="1" applyBorder="1" applyAlignment="1">
      <alignment horizontal="right" vertical="center" wrapText="1"/>
    </xf>
    <xf numFmtId="192" fontId="6" fillId="33" borderId="12" xfId="0" applyNumberFormat="1" applyFont="1" applyFill="1" applyBorder="1" applyAlignment="1">
      <alignment horizontal="right" vertical="center" wrapText="1"/>
    </xf>
    <xf numFmtId="192" fontId="6" fillId="33" borderId="11" xfId="0" applyNumberFormat="1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top" wrapText="1"/>
    </xf>
    <xf numFmtId="192" fontId="2" fillId="0" borderId="10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center" wrapText="1"/>
    </xf>
    <xf numFmtId="192" fontId="6" fillId="33" borderId="13" xfId="0" applyNumberFormat="1" applyFont="1" applyFill="1" applyBorder="1" applyAlignment="1">
      <alignment horizontal="right" vertical="center" wrapText="1"/>
    </xf>
    <xf numFmtId="192" fontId="2" fillId="33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80" zoomScaleNormal="80" zoomScalePageLayoutView="0" workbookViewId="0" topLeftCell="A7">
      <selection activeCell="A1" sqref="A1:P35"/>
    </sheetView>
  </sheetViews>
  <sheetFormatPr defaultColWidth="9.140625" defaultRowHeight="12.75"/>
  <cols>
    <col min="1" max="1" width="6.421875" style="13" customWidth="1"/>
    <col min="2" max="2" width="0.2890625" style="0" hidden="1" customWidth="1"/>
    <col min="5" max="5" width="41.8515625" style="0" customWidth="1"/>
    <col min="7" max="7" width="7.140625" style="0" customWidth="1"/>
    <col min="8" max="8" width="8.7109375" style="0" customWidth="1"/>
    <col min="9" max="9" width="8.00390625" style="0" customWidth="1"/>
    <col min="10" max="10" width="9.140625" style="0" hidden="1" customWidth="1"/>
    <col min="11" max="11" width="8.7109375" style="0" customWidth="1"/>
    <col min="12" max="12" width="8.00390625" style="0" customWidth="1"/>
    <col min="13" max="15" width="9.140625" style="0" hidden="1" customWidth="1"/>
    <col min="16" max="16" width="15.8515625" style="0" customWidth="1"/>
    <col min="17" max="17" width="14.421875" style="22" customWidth="1"/>
  </cols>
  <sheetData>
    <row r="1" spans="7:16" ht="61.5" customHeight="1">
      <c r="G1" s="29" t="s">
        <v>58</v>
      </c>
      <c r="H1" s="29"/>
      <c r="I1" s="29"/>
      <c r="J1" s="29"/>
      <c r="K1" s="29"/>
      <c r="L1" s="29"/>
      <c r="M1" s="29"/>
      <c r="N1" s="29"/>
      <c r="O1" s="29"/>
      <c r="P1" s="29"/>
    </row>
    <row r="2" spans="7:16" ht="54" customHeight="1">
      <c r="G2" s="29" t="s">
        <v>53</v>
      </c>
      <c r="H2" s="29"/>
      <c r="I2" s="29"/>
      <c r="J2" s="29"/>
      <c r="K2" s="29"/>
      <c r="L2" s="29"/>
      <c r="M2" s="29"/>
      <c r="N2" s="29"/>
      <c r="O2" s="29"/>
      <c r="P2" s="29"/>
    </row>
    <row r="3" spans="1:17" s="4" customFormat="1" ht="10.5" customHeight="1">
      <c r="A3" s="2"/>
      <c r="B3" s="64"/>
      <c r="C3" s="64"/>
      <c r="D3" s="65"/>
      <c r="E3" s="65"/>
      <c r="F3" s="65"/>
      <c r="G3" s="64"/>
      <c r="H3" s="64"/>
      <c r="I3" s="64"/>
      <c r="J3" s="64"/>
      <c r="K3" s="64"/>
      <c r="L3" s="64"/>
      <c r="M3" s="64"/>
      <c r="N3" s="64"/>
      <c r="O3" s="64"/>
      <c r="P3" s="64"/>
      <c r="Q3" s="23"/>
    </row>
    <row r="4" spans="1:17" s="4" customFormat="1" ht="12.75" customHeight="1">
      <c r="A4" s="5"/>
      <c r="B4" s="66"/>
      <c r="C4" s="66"/>
      <c r="D4" s="67"/>
      <c r="E4" s="67"/>
      <c r="F4" s="67"/>
      <c r="G4" s="76"/>
      <c r="H4" s="76"/>
      <c r="I4" s="76"/>
      <c r="J4" s="76"/>
      <c r="K4" s="76"/>
      <c r="L4" s="76"/>
      <c r="M4" s="76"/>
      <c r="N4" s="76"/>
      <c r="O4" s="76"/>
      <c r="P4" s="76"/>
      <c r="Q4" s="23"/>
    </row>
    <row r="5" spans="1:17" s="4" customFormat="1" ht="66" customHeight="1">
      <c r="A5" s="12"/>
      <c r="B5" s="6"/>
      <c r="C5" s="60" t="s">
        <v>51</v>
      </c>
      <c r="D5" s="61"/>
      <c r="E5" s="61"/>
      <c r="F5" s="61"/>
      <c r="G5" s="61"/>
      <c r="H5" s="61"/>
      <c r="I5" s="61"/>
      <c r="J5" s="61"/>
      <c r="K5" s="61"/>
      <c r="L5" s="61"/>
      <c r="M5" s="7"/>
      <c r="N5" s="77"/>
      <c r="O5" s="77"/>
      <c r="P5" s="77"/>
      <c r="Q5" s="23"/>
    </row>
    <row r="6" spans="1:17" s="4" customFormat="1" ht="18.75">
      <c r="A6" s="58"/>
      <c r="B6" s="58"/>
      <c r="C6" s="58"/>
      <c r="D6" s="58"/>
      <c r="E6" s="62" t="s">
        <v>28</v>
      </c>
      <c r="F6" s="62"/>
      <c r="G6" s="62"/>
      <c r="H6" s="62"/>
      <c r="I6" s="62"/>
      <c r="J6" s="63"/>
      <c r="K6" s="63"/>
      <c r="L6" s="63"/>
      <c r="M6" s="63"/>
      <c r="N6" s="63"/>
      <c r="O6" s="63"/>
      <c r="P6" s="63"/>
      <c r="Q6" s="23"/>
    </row>
    <row r="7" spans="1:17" s="4" customFormat="1" ht="18.75" customHeight="1">
      <c r="A7" s="59" t="s">
        <v>24</v>
      </c>
      <c r="B7" s="59"/>
      <c r="C7" s="59" t="s">
        <v>0</v>
      </c>
      <c r="D7" s="59"/>
      <c r="E7" s="59"/>
      <c r="F7" s="59" t="s">
        <v>1</v>
      </c>
      <c r="G7" s="59"/>
      <c r="H7" s="59" t="s">
        <v>43</v>
      </c>
      <c r="I7" s="59"/>
      <c r="J7" s="59"/>
      <c r="K7" s="59" t="s">
        <v>44</v>
      </c>
      <c r="L7" s="59"/>
      <c r="M7" s="59"/>
      <c r="N7" s="59"/>
      <c r="O7" s="59"/>
      <c r="P7" s="59" t="s">
        <v>52</v>
      </c>
      <c r="Q7" s="23"/>
    </row>
    <row r="8" spans="1:17" s="4" customFormat="1" ht="28.5" customHeight="1">
      <c r="A8" s="59"/>
      <c r="B8" s="59"/>
      <c r="C8" s="59"/>
      <c r="D8" s="59"/>
      <c r="E8" s="59"/>
      <c r="F8" s="59" t="s">
        <v>2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23"/>
    </row>
    <row r="9" spans="1:17" s="4" customFormat="1" ht="18.75">
      <c r="A9" s="68">
        <v>1</v>
      </c>
      <c r="B9" s="68"/>
      <c r="C9" s="59">
        <v>2</v>
      </c>
      <c r="D9" s="59"/>
      <c r="E9" s="59"/>
      <c r="F9" s="59">
        <v>3</v>
      </c>
      <c r="G9" s="59"/>
      <c r="H9" s="59">
        <v>4</v>
      </c>
      <c r="I9" s="59"/>
      <c r="J9" s="59"/>
      <c r="K9" s="59">
        <v>5</v>
      </c>
      <c r="L9" s="59"/>
      <c r="M9" s="59"/>
      <c r="N9" s="59"/>
      <c r="O9" s="59"/>
      <c r="P9" s="8">
        <v>6</v>
      </c>
      <c r="Q9" s="23"/>
    </row>
    <row r="10" spans="1:17" s="4" customFormat="1" ht="19.5">
      <c r="A10" s="74">
        <v>1</v>
      </c>
      <c r="B10" s="74"/>
      <c r="C10" s="71" t="s">
        <v>3</v>
      </c>
      <c r="D10" s="71"/>
      <c r="E10" s="71"/>
      <c r="F10" s="81" t="s">
        <v>12</v>
      </c>
      <c r="G10" s="81"/>
      <c r="H10" s="70">
        <f>SUM(H11:J15)</f>
        <v>5266.4</v>
      </c>
      <c r="I10" s="70"/>
      <c r="J10" s="70"/>
      <c r="K10" s="70">
        <f>SUM(K11:O15)</f>
        <v>5100.2</v>
      </c>
      <c r="L10" s="70"/>
      <c r="M10" s="70" t="e">
        <f>M11+#REF!+M12+M14+M15</f>
        <v>#REF!</v>
      </c>
      <c r="N10" s="70"/>
      <c r="O10" s="70">
        <f>SUM(P11:P15)</f>
        <v>5087.5</v>
      </c>
      <c r="P10" s="70"/>
      <c r="Q10" s="23"/>
    </row>
    <row r="11" spans="1:17" s="4" customFormat="1" ht="38.25" customHeight="1">
      <c r="A11" s="74">
        <v>2</v>
      </c>
      <c r="B11" s="74"/>
      <c r="C11" s="78" t="s">
        <v>30</v>
      </c>
      <c r="D11" s="78"/>
      <c r="E11" s="78"/>
      <c r="F11" s="69" t="s">
        <v>13</v>
      </c>
      <c r="G11" s="69"/>
      <c r="H11" s="72">
        <f>1035+32.8-14.6</f>
        <v>1053.2</v>
      </c>
      <c r="I11" s="72"/>
      <c r="J11" s="72"/>
      <c r="K11" s="72">
        <v>1035</v>
      </c>
      <c r="L11" s="72"/>
      <c r="M11" s="72"/>
      <c r="N11" s="72"/>
      <c r="O11" s="72"/>
      <c r="P11" s="10">
        <v>1035</v>
      </c>
      <c r="Q11" s="23"/>
    </row>
    <row r="12" spans="1:17" s="1" customFormat="1" ht="72.75" customHeight="1">
      <c r="A12" s="82">
        <v>3</v>
      </c>
      <c r="B12" s="82"/>
      <c r="C12" s="55" t="s">
        <v>31</v>
      </c>
      <c r="D12" s="55"/>
      <c r="E12" s="55"/>
      <c r="F12" s="56" t="s">
        <v>14</v>
      </c>
      <c r="G12" s="56"/>
      <c r="H12" s="33">
        <f>3595.6+6-94.8+50+64.8+52.5+14.6+9+33</f>
        <v>3730.7</v>
      </c>
      <c r="I12" s="33"/>
      <c r="J12" s="33"/>
      <c r="K12" s="33">
        <v>3582.8</v>
      </c>
      <c r="L12" s="33"/>
      <c r="M12" s="33"/>
      <c r="N12" s="33"/>
      <c r="O12" s="33"/>
      <c r="P12" s="11">
        <v>3570.1</v>
      </c>
      <c r="Q12" s="24">
        <v>33</v>
      </c>
    </row>
    <row r="13" spans="1:17" s="1" customFormat="1" ht="57" customHeight="1">
      <c r="A13" s="15">
        <v>4</v>
      </c>
      <c r="B13" s="15"/>
      <c r="C13" s="78" t="s">
        <v>32</v>
      </c>
      <c r="D13" s="78"/>
      <c r="E13" s="78"/>
      <c r="F13" s="69" t="s">
        <v>29</v>
      </c>
      <c r="G13" s="69"/>
      <c r="H13" s="72">
        <v>63.9</v>
      </c>
      <c r="I13" s="72"/>
      <c r="J13" s="10"/>
      <c r="K13" s="72">
        <v>63.9</v>
      </c>
      <c r="L13" s="72"/>
      <c r="M13" s="10"/>
      <c r="N13" s="10"/>
      <c r="O13" s="10"/>
      <c r="P13" s="10">
        <v>63.9</v>
      </c>
      <c r="Q13" s="24"/>
    </row>
    <row r="14" spans="1:17" s="1" customFormat="1" ht="18.75">
      <c r="A14" s="73">
        <v>5</v>
      </c>
      <c r="B14" s="73"/>
      <c r="C14" s="55" t="s">
        <v>33</v>
      </c>
      <c r="D14" s="55"/>
      <c r="E14" s="55"/>
      <c r="F14" s="56" t="s">
        <v>15</v>
      </c>
      <c r="G14" s="56"/>
      <c r="H14" s="33">
        <v>5</v>
      </c>
      <c r="I14" s="33"/>
      <c r="J14" s="33"/>
      <c r="K14" s="33">
        <v>5</v>
      </c>
      <c r="L14" s="33"/>
      <c r="M14" s="33"/>
      <c r="N14" s="33"/>
      <c r="O14" s="33"/>
      <c r="P14" s="11">
        <v>5</v>
      </c>
      <c r="Q14" s="24"/>
    </row>
    <row r="15" spans="1:17" s="1" customFormat="1" ht="21.75" customHeight="1">
      <c r="A15" s="73">
        <v>6</v>
      </c>
      <c r="B15" s="73"/>
      <c r="C15" s="55" t="s">
        <v>34</v>
      </c>
      <c r="D15" s="55"/>
      <c r="E15" s="55"/>
      <c r="F15" s="56" t="s">
        <v>16</v>
      </c>
      <c r="G15" s="56"/>
      <c r="H15" s="33">
        <f>413.5+0.1</f>
        <v>413.6</v>
      </c>
      <c r="I15" s="33"/>
      <c r="J15" s="33"/>
      <c r="K15" s="33">
        <v>413.5</v>
      </c>
      <c r="L15" s="33"/>
      <c r="M15" s="33"/>
      <c r="N15" s="33"/>
      <c r="O15" s="33"/>
      <c r="P15" s="11">
        <v>413.5</v>
      </c>
      <c r="Q15" s="24"/>
    </row>
    <row r="16" spans="1:17" s="1" customFormat="1" ht="21.75" customHeight="1">
      <c r="A16" s="73">
        <v>7</v>
      </c>
      <c r="B16" s="73"/>
      <c r="C16" s="79" t="s">
        <v>4</v>
      </c>
      <c r="D16" s="79"/>
      <c r="E16" s="79"/>
      <c r="F16" s="80" t="s">
        <v>26</v>
      </c>
      <c r="G16" s="80"/>
      <c r="H16" s="32">
        <f>H17</f>
        <v>117.1</v>
      </c>
      <c r="I16" s="32"/>
      <c r="J16" s="32"/>
      <c r="K16" s="32">
        <f>K17</f>
        <v>122.3</v>
      </c>
      <c r="L16" s="32"/>
      <c r="M16" s="19"/>
      <c r="N16" s="32">
        <f>P17</f>
        <v>126.9</v>
      </c>
      <c r="O16" s="32"/>
      <c r="P16" s="32"/>
      <c r="Q16" s="24"/>
    </row>
    <row r="17" spans="1:17" s="1" customFormat="1" ht="21.75" customHeight="1">
      <c r="A17" s="73">
        <v>8</v>
      </c>
      <c r="B17" s="73"/>
      <c r="C17" s="55" t="s">
        <v>35</v>
      </c>
      <c r="D17" s="55"/>
      <c r="E17" s="55"/>
      <c r="F17" s="56" t="s">
        <v>17</v>
      </c>
      <c r="G17" s="56"/>
      <c r="H17" s="33">
        <v>117.1</v>
      </c>
      <c r="I17" s="33"/>
      <c r="J17" s="33"/>
      <c r="K17" s="33">
        <v>122.3</v>
      </c>
      <c r="L17" s="33"/>
      <c r="M17" s="33"/>
      <c r="N17" s="33"/>
      <c r="O17" s="33"/>
      <c r="P17" s="11">
        <v>126.9</v>
      </c>
      <c r="Q17" s="24"/>
    </row>
    <row r="18" spans="1:17" s="1" customFormat="1" ht="19.5">
      <c r="A18" s="73">
        <v>9</v>
      </c>
      <c r="B18" s="73"/>
      <c r="C18" s="79" t="s">
        <v>5</v>
      </c>
      <c r="D18" s="79"/>
      <c r="E18" s="79"/>
      <c r="F18" s="75" t="s">
        <v>18</v>
      </c>
      <c r="G18" s="75"/>
      <c r="H18" s="38">
        <f>H20+H19</f>
        <v>540.9</v>
      </c>
      <c r="I18" s="83"/>
      <c r="J18" s="39"/>
      <c r="K18" s="32">
        <f>K20+K19</f>
        <v>52</v>
      </c>
      <c r="L18" s="32"/>
      <c r="M18" s="32">
        <f>M20+M19</f>
        <v>0</v>
      </c>
      <c r="N18" s="32"/>
      <c r="O18" s="32">
        <f>P19+P20</f>
        <v>52</v>
      </c>
      <c r="P18" s="32"/>
      <c r="Q18" s="24"/>
    </row>
    <row r="19" spans="1:17" s="1" customFormat="1" ht="42" customHeight="1">
      <c r="A19" s="16">
        <v>10</v>
      </c>
      <c r="B19" s="16"/>
      <c r="C19" s="47" t="s">
        <v>45</v>
      </c>
      <c r="D19" s="48"/>
      <c r="E19" s="49"/>
      <c r="F19" s="34" t="s">
        <v>46</v>
      </c>
      <c r="G19" s="42"/>
      <c r="H19" s="36">
        <f>50+112.2+50+100+304.3-77.6</f>
        <v>538.9</v>
      </c>
      <c r="I19" s="84"/>
      <c r="J19" s="14"/>
      <c r="K19" s="36">
        <v>50</v>
      </c>
      <c r="L19" s="37"/>
      <c r="M19" s="11"/>
      <c r="N19" s="11"/>
      <c r="O19" s="11"/>
      <c r="P19" s="11">
        <v>50</v>
      </c>
      <c r="Q19" s="24"/>
    </row>
    <row r="20" spans="1:17" s="1" customFormat="1" ht="41.25" customHeight="1">
      <c r="A20" s="16">
        <v>11</v>
      </c>
      <c r="B20" s="16"/>
      <c r="C20" s="57" t="s">
        <v>36</v>
      </c>
      <c r="D20" s="57"/>
      <c r="E20" s="57"/>
      <c r="F20" s="85" t="s">
        <v>25</v>
      </c>
      <c r="G20" s="85"/>
      <c r="H20" s="33">
        <v>2</v>
      </c>
      <c r="I20" s="33"/>
      <c r="J20" s="11"/>
      <c r="K20" s="33">
        <v>2</v>
      </c>
      <c r="L20" s="33"/>
      <c r="M20" s="11"/>
      <c r="N20" s="11"/>
      <c r="O20" s="11"/>
      <c r="P20" s="11">
        <v>2</v>
      </c>
      <c r="Q20" s="25"/>
    </row>
    <row r="21" spans="1:17" s="1" customFormat="1" ht="22.5" customHeight="1">
      <c r="A21" s="73">
        <v>12</v>
      </c>
      <c r="B21" s="73"/>
      <c r="C21" s="79" t="s">
        <v>6</v>
      </c>
      <c r="D21" s="79"/>
      <c r="E21" s="79"/>
      <c r="F21" s="75" t="s">
        <v>19</v>
      </c>
      <c r="G21" s="75"/>
      <c r="H21" s="32">
        <f>H22+H23</f>
        <v>1667.2</v>
      </c>
      <c r="I21" s="32"/>
      <c r="J21" s="32"/>
      <c r="K21" s="32">
        <f>K22+K23</f>
        <v>603.5</v>
      </c>
      <c r="L21" s="32"/>
      <c r="M21" s="19"/>
      <c r="N21" s="32">
        <f>P22+P23</f>
        <v>603.5</v>
      </c>
      <c r="O21" s="32"/>
      <c r="P21" s="32"/>
      <c r="Q21" s="24"/>
    </row>
    <row r="22" spans="1:17" s="1" customFormat="1" ht="19.5" customHeight="1">
      <c r="A22" s="73">
        <v>13</v>
      </c>
      <c r="B22" s="73"/>
      <c r="C22" s="55" t="s">
        <v>7</v>
      </c>
      <c r="D22" s="55"/>
      <c r="E22" s="55"/>
      <c r="F22" s="56" t="s">
        <v>20</v>
      </c>
      <c r="G22" s="56"/>
      <c r="H22" s="33">
        <f>503.5+742.5+240.8-47.6</f>
        <v>1439.2</v>
      </c>
      <c r="I22" s="33"/>
      <c r="J22" s="33"/>
      <c r="K22" s="33">
        <v>503.5</v>
      </c>
      <c r="L22" s="33"/>
      <c r="M22" s="33"/>
      <c r="N22" s="33"/>
      <c r="O22" s="33"/>
      <c r="P22" s="11">
        <v>503.5</v>
      </c>
      <c r="Q22" s="24"/>
    </row>
    <row r="23" spans="1:17" s="1" customFormat="1" ht="20.25" customHeight="1">
      <c r="A23" s="16">
        <v>14</v>
      </c>
      <c r="B23" s="16"/>
      <c r="C23" s="52" t="s">
        <v>42</v>
      </c>
      <c r="D23" s="53"/>
      <c r="E23" s="54"/>
      <c r="F23" s="34" t="s">
        <v>41</v>
      </c>
      <c r="G23" s="35"/>
      <c r="H23" s="36">
        <f>100+128</f>
        <v>228</v>
      </c>
      <c r="I23" s="43"/>
      <c r="J23" s="11"/>
      <c r="K23" s="36">
        <v>100</v>
      </c>
      <c r="L23" s="43"/>
      <c r="M23" s="11"/>
      <c r="N23" s="11"/>
      <c r="O23" s="11"/>
      <c r="P23" s="11">
        <v>100</v>
      </c>
      <c r="Q23" s="24"/>
    </row>
    <row r="24" spans="1:17" s="1" customFormat="1" ht="19.5">
      <c r="A24" s="73">
        <v>15</v>
      </c>
      <c r="B24" s="73"/>
      <c r="C24" s="79" t="s">
        <v>8</v>
      </c>
      <c r="D24" s="79"/>
      <c r="E24" s="79"/>
      <c r="F24" s="75" t="s">
        <v>21</v>
      </c>
      <c r="G24" s="75"/>
      <c r="H24" s="32">
        <f>H26+H27+H25</f>
        <v>5552.700000000001</v>
      </c>
      <c r="I24" s="32"/>
      <c r="J24" s="32"/>
      <c r="K24" s="32">
        <f>K25+K26+K27</f>
        <v>3443.5</v>
      </c>
      <c r="L24" s="32"/>
      <c r="M24" s="19"/>
      <c r="N24" s="32">
        <f>P25+P26+P27</f>
        <v>3272.6</v>
      </c>
      <c r="O24" s="32"/>
      <c r="P24" s="32"/>
      <c r="Q24" s="26"/>
    </row>
    <row r="25" spans="1:17" s="1" customFormat="1" ht="18.75">
      <c r="A25" s="16">
        <v>16</v>
      </c>
      <c r="B25" s="16"/>
      <c r="C25" s="57" t="s">
        <v>40</v>
      </c>
      <c r="D25" s="57"/>
      <c r="E25" s="57"/>
      <c r="F25" s="56" t="s">
        <v>39</v>
      </c>
      <c r="G25" s="56"/>
      <c r="H25" s="33">
        <f>280+64-50+0.2-30.7</f>
        <v>263.5</v>
      </c>
      <c r="I25" s="33"/>
      <c r="J25" s="11"/>
      <c r="K25" s="33">
        <v>280</v>
      </c>
      <c r="L25" s="33"/>
      <c r="M25" s="11"/>
      <c r="N25" s="11"/>
      <c r="O25" s="11"/>
      <c r="P25" s="11">
        <v>280</v>
      </c>
      <c r="Q25" s="26"/>
    </row>
    <row r="26" spans="1:17" s="1" customFormat="1" ht="23.25" customHeight="1">
      <c r="A26" s="73">
        <v>17</v>
      </c>
      <c r="B26" s="73"/>
      <c r="C26" s="55" t="s">
        <v>9</v>
      </c>
      <c r="D26" s="55"/>
      <c r="E26" s="55"/>
      <c r="F26" s="56" t="s">
        <v>22</v>
      </c>
      <c r="G26" s="56"/>
      <c r="H26" s="33">
        <f>1162.4-7+444.1+3.7+106-50+15.8+1372.3</f>
        <v>3047.3</v>
      </c>
      <c r="I26" s="33"/>
      <c r="J26" s="33"/>
      <c r="K26" s="33">
        <v>1003.4</v>
      </c>
      <c r="L26" s="33"/>
      <c r="M26" s="33"/>
      <c r="N26" s="33"/>
      <c r="O26" s="33"/>
      <c r="P26" s="11">
        <v>832.5</v>
      </c>
      <c r="Q26" s="26">
        <v>1372.3</v>
      </c>
    </row>
    <row r="27" spans="1:17" s="1" customFormat="1" ht="18.75">
      <c r="A27" s="73">
        <v>18</v>
      </c>
      <c r="B27" s="73"/>
      <c r="C27" s="55" t="s">
        <v>10</v>
      </c>
      <c r="D27" s="55"/>
      <c r="E27" s="55"/>
      <c r="F27" s="56" t="s">
        <v>23</v>
      </c>
      <c r="G27" s="56"/>
      <c r="H27" s="33">
        <f>2160.1-115+196.8</f>
        <v>2241.9</v>
      </c>
      <c r="I27" s="33"/>
      <c r="J27" s="33"/>
      <c r="K27" s="33">
        <v>2160.1</v>
      </c>
      <c r="L27" s="33"/>
      <c r="M27" s="33"/>
      <c r="N27" s="33"/>
      <c r="O27" s="33"/>
      <c r="P27" s="11">
        <v>2160.1</v>
      </c>
      <c r="Q27" s="24"/>
    </row>
    <row r="28" spans="1:17" s="1" customFormat="1" ht="19.5">
      <c r="A28" s="16">
        <v>19</v>
      </c>
      <c r="B28" s="16"/>
      <c r="C28" s="44" t="s">
        <v>54</v>
      </c>
      <c r="D28" s="45"/>
      <c r="E28" s="46"/>
      <c r="F28" s="40" t="s">
        <v>57</v>
      </c>
      <c r="G28" s="41"/>
      <c r="H28" s="38">
        <f>H29</f>
        <v>18.2</v>
      </c>
      <c r="I28" s="39"/>
      <c r="J28" s="19"/>
      <c r="K28" s="38">
        <f>K29</f>
        <v>0</v>
      </c>
      <c r="L28" s="39"/>
      <c r="M28" s="19"/>
      <c r="N28" s="19"/>
      <c r="O28" s="19"/>
      <c r="P28" s="19">
        <f>P29</f>
        <v>0</v>
      </c>
      <c r="Q28" s="24"/>
    </row>
    <row r="29" spans="1:17" s="1" customFormat="1" ht="18.75">
      <c r="A29" s="16">
        <v>20</v>
      </c>
      <c r="B29" s="16"/>
      <c r="C29" s="47" t="s">
        <v>55</v>
      </c>
      <c r="D29" s="48"/>
      <c r="E29" s="49"/>
      <c r="F29" s="34" t="s">
        <v>56</v>
      </c>
      <c r="G29" s="42"/>
      <c r="H29" s="36">
        <v>18.2</v>
      </c>
      <c r="I29" s="37"/>
      <c r="J29" s="11"/>
      <c r="K29" s="36">
        <v>0</v>
      </c>
      <c r="L29" s="37"/>
      <c r="M29" s="11"/>
      <c r="N29" s="11"/>
      <c r="O29" s="11"/>
      <c r="P29" s="11">
        <v>0</v>
      </c>
      <c r="Q29" s="24"/>
    </row>
    <row r="30" spans="1:17" s="1" customFormat="1" ht="19.5">
      <c r="A30" s="16">
        <v>21</v>
      </c>
      <c r="B30" s="16"/>
      <c r="C30" s="44" t="s">
        <v>48</v>
      </c>
      <c r="D30" s="45"/>
      <c r="E30" s="46"/>
      <c r="F30" s="40" t="s">
        <v>49</v>
      </c>
      <c r="G30" s="41"/>
      <c r="H30" s="38">
        <f>H31</f>
        <v>24</v>
      </c>
      <c r="I30" s="39"/>
      <c r="J30" s="19"/>
      <c r="K30" s="38">
        <f>K31</f>
        <v>24</v>
      </c>
      <c r="L30" s="39"/>
      <c r="M30" s="19"/>
      <c r="N30" s="19"/>
      <c r="O30" s="19"/>
      <c r="P30" s="19">
        <f>P31</f>
        <v>24</v>
      </c>
      <c r="Q30" s="24"/>
    </row>
    <row r="31" spans="1:17" s="1" customFormat="1" ht="18.75">
      <c r="A31" s="16">
        <v>22</v>
      </c>
      <c r="B31" s="16"/>
      <c r="C31" s="47" t="s">
        <v>47</v>
      </c>
      <c r="D31" s="48"/>
      <c r="E31" s="49"/>
      <c r="F31" s="34" t="s">
        <v>50</v>
      </c>
      <c r="G31" s="42"/>
      <c r="H31" s="36">
        <v>24</v>
      </c>
      <c r="I31" s="37"/>
      <c r="J31" s="11"/>
      <c r="K31" s="36">
        <v>24</v>
      </c>
      <c r="L31" s="37"/>
      <c r="M31" s="11"/>
      <c r="N31" s="11"/>
      <c r="O31" s="11"/>
      <c r="P31" s="11">
        <v>24</v>
      </c>
      <c r="Q31" s="24"/>
    </row>
    <row r="32" spans="1:17" s="9" customFormat="1" ht="19.5">
      <c r="A32" s="73">
        <v>23</v>
      </c>
      <c r="B32" s="73"/>
      <c r="C32" s="79" t="s">
        <v>37</v>
      </c>
      <c r="D32" s="79"/>
      <c r="E32" s="79"/>
      <c r="F32" s="75">
        <v>1100</v>
      </c>
      <c r="G32" s="75"/>
      <c r="H32" s="32">
        <f>H33</f>
        <v>203</v>
      </c>
      <c r="I32" s="32"/>
      <c r="J32" s="32"/>
      <c r="K32" s="32">
        <f>K33</f>
        <v>203</v>
      </c>
      <c r="L32" s="32"/>
      <c r="M32" s="32"/>
      <c r="N32" s="32"/>
      <c r="O32" s="32"/>
      <c r="P32" s="19">
        <f>P33</f>
        <v>203</v>
      </c>
      <c r="Q32" s="27"/>
    </row>
    <row r="33" spans="1:17" s="4" customFormat="1" ht="18.75">
      <c r="A33" s="16">
        <v>24</v>
      </c>
      <c r="B33" s="16"/>
      <c r="C33" s="57" t="s">
        <v>38</v>
      </c>
      <c r="D33" s="57"/>
      <c r="E33" s="57"/>
      <c r="F33" s="56">
        <v>1102</v>
      </c>
      <c r="G33" s="56"/>
      <c r="H33" s="33">
        <v>203</v>
      </c>
      <c r="I33" s="33"/>
      <c r="J33" s="11"/>
      <c r="K33" s="33">
        <v>203</v>
      </c>
      <c r="L33" s="33"/>
      <c r="M33" s="11"/>
      <c r="N33" s="11"/>
      <c r="O33" s="11"/>
      <c r="P33" s="11">
        <v>203</v>
      </c>
      <c r="Q33" s="28"/>
    </row>
    <row r="34" spans="1:17" s="4" customFormat="1" ht="19.5">
      <c r="A34" s="15">
        <v>25</v>
      </c>
      <c r="B34" s="20"/>
      <c r="C34" s="86" t="s">
        <v>27</v>
      </c>
      <c r="D34" s="86"/>
      <c r="E34" s="86"/>
      <c r="F34" s="81"/>
      <c r="G34" s="81"/>
      <c r="H34" s="70">
        <v>0</v>
      </c>
      <c r="I34" s="70"/>
      <c r="J34" s="18"/>
      <c r="K34" s="70">
        <v>234.9</v>
      </c>
      <c r="L34" s="70"/>
      <c r="M34" s="18"/>
      <c r="N34" s="18"/>
      <c r="O34" s="18"/>
      <c r="P34" s="18">
        <v>472.4</v>
      </c>
      <c r="Q34" s="23"/>
    </row>
    <row r="35" spans="1:17" s="4" customFormat="1" ht="18.75">
      <c r="A35" s="15">
        <v>26</v>
      </c>
      <c r="B35" s="17"/>
      <c r="C35" s="50" t="s">
        <v>11</v>
      </c>
      <c r="D35" s="50"/>
      <c r="E35" s="50"/>
      <c r="F35" s="51"/>
      <c r="G35" s="51"/>
      <c r="H35" s="30">
        <f>H10+H16+H18+H21+H24+H32+H34+H30+H28</f>
        <v>13389.5</v>
      </c>
      <c r="I35" s="31"/>
      <c r="J35" s="21"/>
      <c r="K35" s="30">
        <f>K10+K16+K18+K21+K24+K32+K34+K30+K28</f>
        <v>9783.4</v>
      </c>
      <c r="L35" s="31"/>
      <c r="M35" s="30" t="e">
        <f>M10+M16+M18+M21+M24+M32+M34+M30</f>
        <v>#REF!</v>
      </c>
      <c r="N35" s="31"/>
      <c r="O35" s="30">
        <f>O10+N16+O18+N21+N24+P30+P32+P34+P28</f>
        <v>9841.9</v>
      </c>
      <c r="P35" s="31"/>
      <c r="Q35" s="23">
        <f>SUM(Q10:Q34)</f>
        <v>1405.3</v>
      </c>
    </row>
    <row r="36" spans="1:17" s="4" customFormat="1" ht="18.75">
      <c r="A36" s="3"/>
      <c r="Q36" s="23"/>
    </row>
  </sheetData>
  <sheetProtection/>
  <mergeCells count="152">
    <mergeCell ref="G2:P2"/>
    <mergeCell ref="M10:N10"/>
    <mergeCell ref="K16:L16"/>
    <mergeCell ref="H13:I13"/>
    <mergeCell ref="K15:O15"/>
    <mergeCell ref="K13:L13"/>
    <mergeCell ref="N16:P16"/>
    <mergeCell ref="K12:O12"/>
    <mergeCell ref="F11:G11"/>
    <mergeCell ref="H12:J12"/>
    <mergeCell ref="M18:N18"/>
    <mergeCell ref="F29:G29"/>
    <mergeCell ref="H28:I28"/>
    <mergeCell ref="H29:I29"/>
    <mergeCell ref="K28:L28"/>
    <mergeCell ref="K29:L29"/>
    <mergeCell ref="N24:P24"/>
    <mergeCell ref="N21:P21"/>
    <mergeCell ref="F21:G21"/>
    <mergeCell ref="O18:P18"/>
    <mergeCell ref="C34:E34"/>
    <mergeCell ref="F34:G34"/>
    <mergeCell ref="H34:I34"/>
    <mergeCell ref="K34:L34"/>
    <mergeCell ref="C20:E20"/>
    <mergeCell ref="K18:L18"/>
    <mergeCell ref="H25:I25"/>
    <mergeCell ref="C30:E30"/>
    <mergeCell ref="K20:L20"/>
    <mergeCell ref="C21:E21"/>
    <mergeCell ref="H19:I19"/>
    <mergeCell ref="H22:J22"/>
    <mergeCell ref="F15:G15"/>
    <mergeCell ref="H15:J15"/>
    <mergeCell ref="F22:G22"/>
    <mergeCell ref="H21:J21"/>
    <mergeCell ref="F20:G20"/>
    <mergeCell ref="H16:J16"/>
    <mergeCell ref="F19:G19"/>
    <mergeCell ref="K17:O17"/>
    <mergeCell ref="K21:L21"/>
    <mergeCell ref="A32:B32"/>
    <mergeCell ref="C32:E32"/>
    <mergeCell ref="F32:G32"/>
    <mergeCell ref="H32:J32"/>
    <mergeCell ref="H24:J24"/>
    <mergeCell ref="C26:E26"/>
    <mergeCell ref="F26:G26"/>
    <mergeCell ref="H18:J18"/>
    <mergeCell ref="C31:E31"/>
    <mergeCell ref="A26:B26"/>
    <mergeCell ref="A24:B24"/>
    <mergeCell ref="C24:E24"/>
    <mergeCell ref="F24:G24"/>
    <mergeCell ref="F25:G25"/>
    <mergeCell ref="A17:B17"/>
    <mergeCell ref="C18:E18"/>
    <mergeCell ref="A18:B18"/>
    <mergeCell ref="A12:B12"/>
    <mergeCell ref="A27:B27"/>
    <mergeCell ref="A22:B22"/>
    <mergeCell ref="C22:E22"/>
    <mergeCell ref="C25:E25"/>
    <mergeCell ref="A14:B14"/>
    <mergeCell ref="A16:B16"/>
    <mergeCell ref="C16:E16"/>
    <mergeCell ref="C14:E14"/>
    <mergeCell ref="F16:G16"/>
    <mergeCell ref="F10:G10"/>
    <mergeCell ref="H10:J10"/>
    <mergeCell ref="C11:E11"/>
    <mergeCell ref="H14:J14"/>
    <mergeCell ref="C15:E15"/>
    <mergeCell ref="A21:B21"/>
    <mergeCell ref="A10:B10"/>
    <mergeCell ref="F18:G18"/>
    <mergeCell ref="A11:B11"/>
    <mergeCell ref="F14:G14"/>
    <mergeCell ref="G4:P4"/>
    <mergeCell ref="N5:P5"/>
    <mergeCell ref="K9:O9"/>
    <mergeCell ref="C13:E13"/>
    <mergeCell ref="A15:B15"/>
    <mergeCell ref="K14:O14"/>
    <mergeCell ref="C12:E12"/>
    <mergeCell ref="F12:G12"/>
    <mergeCell ref="F13:G13"/>
    <mergeCell ref="K10:L10"/>
    <mergeCell ref="C10:E10"/>
    <mergeCell ref="K11:O11"/>
    <mergeCell ref="O10:P10"/>
    <mergeCell ref="H11:J11"/>
    <mergeCell ref="B3:C3"/>
    <mergeCell ref="D3:F3"/>
    <mergeCell ref="B4:C4"/>
    <mergeCell ref="D4:F4"/>
    <mergeCell ref="G3:P3"/>
    <mergeCell ref="A9:B9"/>
    <mergeCell ref="C9:E9"/>
    <mergeCell ref="F9:G9"/>
    <mergeCell ref="F7:G7"/>
    <mergeCell ref="F8:G8"/>
    <mergeCell ref="A6:B6"/>
    <mergeCell ref="A7:B8"/>
    <mergeCell ref="H9:J9"/>
    <mergeCell ref="K7:O8"/>
    <mergeCell ref="P7:P8"/>
    <mergeCell ref="C5:L5"/>
    <mergeCell ref="H7:J8"/>
    <mergeCell ref="E6:P6"/>
    <mergeCell ref="C7:E8"/>
    <mergeCell ref="C6:D6"/>
    <mergeCell ref="C35:E35"/>
    <mergeCell ref="F35:G35"/>
    <mergeCell ref="C23:E23"/>
    <mergeCell ref="C17:E17"/>
    <mergeCell ref="F17:G17"/>
    <mergeCell ref="C27:E27"/>
    <mergeCell ref="C19:E19"/>
    <mergeCell ref="C33:E33"/>
    <mergeCell ref="F27:G27"/>
    <mergeCell ref="F33:G33"/>
    <mergeCell ref="K33:L33"/>
    <mergeCell ref="H17:J17"/>
    <mergeCell ref="H20:I20"/>
    <mergeCell ref="C28:E28"/>
    <mergeCell ref="C29:E29"/>
    <mergeCell ref="F28:G28"/>
    <mergeCell ref="H23:I23"/>
    <mergeCell ref="K25:L25"/>
    <mergeCell ref="H26:J26"/>
    <mergeCell ref="K19:L19"/>
    <mergeCell ref="H35:I35"/>
    <mergeCell ref="K35:L35"/>
    <mergeCell ref="K23:L23"/>
    <mergeCell ref="K24:L24"/>
    <mergeCell ref="K22:O22"/>
    <mergeCell ref="M35:N35"/>
    <mergeCell ref="H31:I31"/>
    <mergeCell ref="H30:I30"/>
    <mergeCell ref="K26:O26"/>
    <mergeCell ref="H33:I33"/>
    <mergeCell ref="G1:P1"/>
    <mergeCell ref="O35:P35"/>
    <mergeCell ref="K32:O32"/>
    <mergeCell ref="K27:O27"/>
    <mergeCell ref="F23:G23"/>
    <mergeCell ref="H27:J27"/>
    <mergeCell ref="K31:L31"/>
    <mergeCell ref="K30:L30"/>
    <mergeCell ref="F30:G30"/>
    <mergeCell ref="F31:G31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2023-12-25T08:46:12Z</cp:lastPrinted>
  <dcterms:created xsi:type="dcterms:W3CDTF">1996-10-08T23:32:33Z</dcterms:created>
  <dcterms:modified xsi:type="dcterms:W3CDTF">2023-12-25T08:46:29Z</dcterms:modified>
  <cp:category/>
  <cp:version/>
  <cp:contentType/>
  <cp:contentStatus/>
</cp:coreProperties>
</file>