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685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<sst xmlns="http://schemas.openxmlformats.org/spreadsheetml/2006/main" count="701" uniqueCount="164">
  <si>
    <t>06</t>
  </si>
  <si>
    <t>2</t>
  </si>
  <si>
    <t>Налог на доходы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</si>
  <si>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</si>
  <si>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</si>
  <si>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</si>
  <si>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</si>
  <si>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</si>
  <si>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</si>
  <si>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</si>
  <si>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</si>
  <si>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</si>
  <si>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</si>
  <si>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</si>
  <si>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</si>
  <si>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</si>
  <si>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</si>
  <si>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</si>
  <si>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</si>
  <si>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</si>
  <si>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030</t>
  </si>
  <si>
    <t>ИТОГО ДОХОДОВ</t>
  </si>
  <si>
    <t>182</t>
  </si>
  <si>
    <t>03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</si>
  <si>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</si>
  <si>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</si>
  <si>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</si>
  <si>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</si>
  <si>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</si>
  <si>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999</t>
  </si>
  <si>
    <t>001</t>
  </si>
  <si>
    <t>7514</t>
  </si>
  <si>
    <t>БЕЗВОЗМЕЗДНЫЕ ПОСТУПЛЕНИЯ</t>
  </si>
  <si>
    <t>НАЛОГИ НА ПРИБЫЛЬ, ДОХОДЫ</t>
  </si>
  <si>
    <t>Налог на имущество физических лиц</t>
  </si>
  <si>
    <t>Земельный налог</t>
  </si>
  <si>
    <t xml:space="preserve">ВСЕГО ДОХОДОВ </t>
  </si>
  <si>
    <t>816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</si>
  <si>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</si>
  <si>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</si>
  <si>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</si>
  <si>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</si>
  <si>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(тыс. рублей)</t>
  </si>
  <si>
    <t>код группы подвидов</t>
  </si>
  <si>
    <t>код аналитической группы подвидов</t>
  </si>
  <si>
    <t>35</t>
  </si>
  <si>
    <t>118</t>
  </si>
  <si>
    <t>30</t>
  </si>
  <si>
    <t>05</t>
  </si>
  <si>
    <t>НАЛОГИ НА СОВОКУПНЫЙ ДОХОД</t>
  </si>
  <si>
    <t>Единый сельскохозяйственный налог</t>
  </si>
  <si>
    <t xml:space="preserve">БЕЗВОЗМЕЗДНЫЕ ПОСТУПЛЕНИЯ ОТ ДРУГИХ БЮДЖЕТОВ БЮДЖЕТНОЙ СИСТЕМЫ РОССИЙСКОЙ ФЕДЕРАЦИИ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</si>
  <si>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</si>
  <si>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 по ставкам, применяемым к объектам налогообложения, расположенным в границах сельских поселений</t>
  </si>
  <si>
    <t>Дотации бюджетам бюджетной системы Российской Федерации</t>
  </si>
  <si>
    <t>49</t>
  </si>
  <si>
    <t>Прочие межбюджетные трансферты, передаваемые бюджетам</t>
  </si>
  <si>
    <t>150</t>
  </si>
  <si>
    <t xml:space="preserve">Прочие межбюджетные трансферты, передаваемые бюджетам сельских поселений </t>
  </si>
  <si>
    <t>15</t>
  </si>
  <si>
    <t>Доходы сельского бюджета 2023г.</t>
  </si>
  <si>
    <t>19</t>
  </si>
  <si>
    <t>Прочие дотации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</si>
  <si>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</si>
  <si>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Прочие дотации бюджетам сельских поселений</t>
  </si>
  <si>
    <t>Дотации на выравнивание бюджетной обеспеченности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</si>
  <si>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</si>
  <si>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</si>
  <si>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</si>
  <si>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Доходы сельского бюджета 2024г.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</si>
  <si>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</si>
  <si>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</si>
  <si>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</si>
  <si>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</si>
  <si>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</si>
  <si>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</si>
  <si>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8203</t>
  </si>
  <si>
    <t>8802</t>
  </si>
  <si>
    <t>2722</t>
  </si>
  <si>
    <t>НАЛОГИ НА ТОВАРЫ (РАБОТЫ, УСЛУГИ), РЕАЛИЗУЕМЫЕ НА ТЕРРИТОРИИ РОССИЙСКОЙ ФЕДЕРАЦИИ</t>
  </si>
  <si>
    <t>231</t>
  </si>
  <si>
    <t>241</t>
  </si>
  <si>
    <t>251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</si>
  <si>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</si>
  <si>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</si>
  <si>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</si>
  <si>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</si>
  <si>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</si>
  <si>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230</t>
  </si>
  <si>
    <t>240</t>
  </si>
  <si>
    <t>250</t>
  </si>
  <si>
    <t>260</t>
  </si>
  <si>
    <t xml:space="preserve">Акцизы по подакцизным товарам (продукции), производимым на территории Российской Федерации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</si>
  <si>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</si>
  <si>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</si>
  <si>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</si>
  <si>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</si>
  <si>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Прочие дотации бюджетам сельских поселений  (на частичную компенсацию расходов на оплату труда работников муниципальных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</si>
  <si>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</si>
  <si>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</si>
  <si>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</si>
  <si>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</si>
  <si>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</si>
  <si>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</si>
  <si>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</si>
  <si>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</si>
  <si>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бюджетной системы Российской Федерации</t>
  </si>
  <si>
    <t>Доходы бюджета Сучковского сельсовета Большеулуйского района на 2023 год и плановый период 2024-2025 годов</t>
  </si>
  <si>
    <t>Доходы сельского бюджета 2025г.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</si>
  <si>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</si>
  <si>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</si>
  <si>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</si>
  <si>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  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</si>
  <si>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значения)  </t>
  </si>
  <si>
    <t>040</t>
  </si>
  <si>
    <t>Земельный налог с физических лиц</t>
  </si>
  <si>
    <t>Земельный налог с организаций</t>
  </si>
  <si>
    <t>40</t>
  </si>
  <si>
    <t>Иные межбюджетные трансферты</t>
  </si>
  <si>
    <t>Приложение № 2
к Решению Сучковского сельского Совета депутатов от 28.12.2022 № 96</t>
  </si>
  <si>
    <t>20</t>
  </si>
  <si>
    <t>Субсидии бюджетам бюджетной системы Российской Федерации (межбюджетные субсидии)</t>
  </si>
  <si>
    <t>29</t>
  </si>
  <si>
    <t xml:space="preserve">Прочие субсидии
</t>
  </si>
  <si>
    <t xml:space="preserve">Прочие субсидии бюджетам сельских поселений
</t>
  </si>
  <si>
    <t>7509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</si>
  <si>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)</t>
  </si>
  <si>
    <t>7412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</si>
  <si>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</si>
  <si>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>7555</t>
  </si>
  <si>
    <t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</t>
  </si>
  <si>
    <t>17</t>
  </si>
  <si>
    <t>ПРОЧИЕ НЕНАЛОГОВЫЕ ДОХОДЫ</t>
  </si>
  <si>
    <t>Инициативные платежи</t>
  </si>
  <si>
    <t xml:space="preserve">Инициативные платежи, зачисляемые в бюджеты сельских поселений
</t>
  </si>
  <si>
    <t>0001</t>
  </si>
  <si>
    <t>Инициативные платежи, зачисляемые в бюджеты сельских поселений (поступления от юридических лиц (индивидуальных предпринимателей))</t>
  </si>
  <si>
    <t>0002</t>
  </si>
  <si>
    <t>Инициативные платежи, зачисляемые в бюджеты сельских поселений (поступления от физических лиц)</t>
  </si>
  <si>
    <t>7641</t>
  </si>
  <si>
    <t>Прочие межбюджетные трансферты, передаваемые бюджетам сельских поселений (на реализацию мероприятий по поддержке местных инициатив)</t>
  </si>
  <si>
    <t>8201</t>
  </si>
  <si>
    <t>Прочие межбюджетные трансферты, передаваемые бюджетам сельских поселений (на ликвидацию несанкционированных свалок)</t>
  </si>
  <si>
    <t>7745</t>
  </si>
  <si>
    <t>Прочие межбюджетные трансферты, передаваемые бюджетам сельских поселений (за содействие развитию налогового потенциала)</t>
  </si>
  <si>
    <t>2724</t>
  </si>
  <si>
    <t>Прочие дотации бюджетам сельских поселений  (на частичную компенсацию расходов на повышение оплаты труда отдельным категориям работников бюджетной сферы)</t>
  </si>
  <si>
    <t>09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</si>
  <si>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</si>
  <si>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</si>
  <si>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045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</si>
  <si>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</si>
  <si>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ДОХОДЫ ОТ ПРОДАЖИ МАТЕРИАЛЬНЫХ И НЕМАТЕРИАЛЬНЫХ АКТИВОВ
</t>
  </si>
  <si>
    <t>14</t>
  </si>
  <si>
    <t xml:space="preserve">Доходы от продажи земельных участков, находящихся в государственной и муниципальной собственности
</t>
  </si>
  <si>
    <t>430</t>
  </si>
  <si>
    <t>8196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</si>
  <si>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</si>
  <si>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180</t>
  </si>
  <si>
    <t>Прочие неналоговые доходы</t>
  </si>
  <si>
    <t>050</t>
  </si>
  <si>
    <t>18</t>
  </si>
  <si>
    <t>Прочие неналоговые доходы бюджетов сельских поселений</t>
  </si>
  <si>
    <t>Приложение № 2
к Решению Сучковского сельского Совета депутатов от 26.12.2023 № 137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</si>
</sst>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vertical="top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46" fillId="34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2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4" borderId="10" xfId="0" applyNumberFormat="1" applyFont="1" applyFill="1" applyBorder="1" applyAlignment="1">
      <alignment horizontal="left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2" fontId="48" fillId="33" borderId="0" xfId="0" applyNumberFormat="1" applyFont="1" applyFill="1" applyAlignment="1">
      <alignment/>
    </xf>
    <xf numFmtId="2" fontId="48" fillId="33" borderId="0" xfId="0" applyNumberFormat="1" applyFont="1" applyFill="1" applyAlignment="1">
      <alignment horizontal="center"/>
    </xf>
    <xf numFmtId="2" fontId="49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 shrinkToFit="1"/>
    </xf>
    <xf numFmtId="0" fontId="1" fillId="34" borderId="10" xfId="0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tabSelected="1" zoomScalePageLayoutView="0" workbookViewId="0" topLeftCell="A82">
      <selection activeCell="A1" sqref="A1:O93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50.125" style="0" customWidth="1"/>
    <col min="11" max="11" width="13.75390625" style="0" customWidth="1"/>
    <col min="12" max="12" width="0.37109375" style="0" hidden="1" customWidth="1"/>
    <col min="13" max="13" width="9.125" style="0" hidden="1" customWidth="1"/>
    <col min="14" max="15" width="13.75390625" style="0" customWidth="1"/>
    <col min="16" max="16" width="11.625" style="55" bestFit="1" customWidth="1"/>
  </cols>
  <sheetData>
    <row r="1" spans="11:14" ht="45.75" customHeight="1">
      <c r="K1" s="68" t="s">
        <v>163</v>
      </c>
      <c r="L1" s="69"/>
      <c r="M1" s="69"/>
      <c r="N1" s="69"/>
    </row>
    <row r="2" spans="11:14" ht="36" customHeight="1">
      <c r="K2" s="68" t="s">
        <v>119</v>
      </c>
      <c r="L2" s="69"/>
      <c r="M2" s="69"/>
      <c r="N2" s="69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3" t="s">
        <v>107</v>
      </c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 t="s">
        <v>42</v>
      </c>
    </row>
    <row r="7" spans="1:18" ht="12.75" customHeight="1">
      <c r="A7" s="72" t="s">
        <v>5</v>
      </c>
      <c r="B7" s="73" t="s">
        <v>3</v>
      </c>
      <c r="C7" s="73"/>
      <c r="D7" s="73"/>
      <c r="E7" s="73"/>
      <c r="F7" s="73"/>
      <c r="G7" s="73"/>
      <c r="H7" s="73"/>
      <c r="I7" s="73"/>
      <c r="J7" s="70" t="s">
        <v>4</v>
      </c>
      <c r="K7" s="70" t="s">
        <v>60</v>
      </c>
      <c r="L7" s="17"/>
      <c r="M7" s="17"/>
      <c r="N7" s="70" t="s">
        <v>69</v>
      </c>
      <c r="O7" s="70" t="s">
        <v>108</v>
      </c>
      <c r="P7" s="56"/>
      <c r="Q7" s="18"/>
      <c r="R7" s="18"/>
    </row>
    <row r="8" spans="1:18" ht="12.75">
      <c r="A8" s="72"/>
      <c r="B8" s="71" t="s">
        <v>6</v>
      </c>
      <c r="C8" s="71" t="s">
        <v>7</v>
      </c>
      <c r="D8" s="71" t="s">
        <v>11</v>
      </c>
      <c r="E8" s="71" t="s">
        <v>8</v>
      </c>
      <c r="F8" s="71" t="s">
        <v>9</v>
      </c>
      <c r="G8" s="71" t="s">
        <v>10</v>
      </c>
      <c r="H8" s="71" t="s">
        <v>43</v>
      </c>
      <c r="I8" s="71" t="s">
        <v>44</v>
      </c>
      <c r="J8" s="70"/>
      <c r="K8" s="70"/>
      <c r="L8" s="17"/>
      <c r="M8" s="17"/>
      <c r="N8" s="70"/>
      <c r="O8" s="70"/>
      <c r="P8" s="56"/>
      <c r="Q8" s="18"/>
      <c r="R8" s="18"/>
    </row>
    <row r="9" spans="1:18" ht="12.75">
      <c r="A9" s="72"/>
      <c r="B9" s="71"/>
      <c r="C9" s="71"/>
      <c r="D9" s="71"/>
      <c r="E9" s="71"/>
      <c r="F9" s="71"/>
      <c r="G9" s="71"/>
      <c r="H9" s="71"/>
      <c r="I9" s="71"/>
      <c r="J9" s="70"/>
      <c r="K9" s="70"/>
      <c r="L9" s="17"/>
      <c r="M9" s="17"/>
      <c r="N9" s="70"/>
      <c r="O9" s="70"/>
      <c r="P9" s="56"/>
      <c r="Q9" s="18"/>
      <c r="R9" s="18"/>
    </row>
    <row r="10" spans="1:18" ht="12.75">
      <c r="A10" s="72"/>
      <c r="B10" s="71"/>
      <c r="C10" s="71"/>
      <c r="D10" s="71"/>
      <c r="E10" s="71"/>
      <c r="F10" s="71"/>
      <c r="G10" s="71"/>
      <c r="H10" s="71"/>
      <c r="I10" s="71"/>
      <c r="J10" s="70"/>
      <c r="K10" s="70"/>
      <c r="L10" s="17"/>
      <c r="M10" s="17"/>
      <c r="N10" s="70"/>
      <c r="O10" s="70"/>
      <c r="P10" s="56"/>
      <c r="Q10" s="18"/>
      <c r="R10" s="18"/>
    </row>
    <row r="11" spans="1:18" ht="12.75">
      <c r="A11" s="72"/>
      <c r="B11" s="71"/>
      <c r="C11" s="71"/>
      <c r="D11" s="71"/>
      <c r="E11" s="71"/>
      <c r="F11" s="71"/>
      <c r="G11" s="71"/>
      <c r="H11" s="71"/>
      <c r="I11" s="71"/>
      <c r="J11" s="70"/>
      <c r="K11" s="70"/>
      <c r="L11" s="17"/>
      <c r="M11" s="17"/>
      <c r="N11" s="70"/>
      <c r="O11" s="70"/>
      <c r="P11" s="56"/>
      <c r="Q11" s="18"/>
      <c r="R11" s="18"/>
    </row>
    <row r="12" spans="1:18" ht="12.75">
      <c r="A12" s="72"/>
      <c r="B12" s="71"/>
      <c r="C12" s="71"/>
      <c r="D12" s="71"/>
      <c r="E12" s="71"/>
      <c r="F12" s="71"/>
      <c r="G12" s="71"/>
      <c r="H12" s="71"/>
      <c r="I12" s="71"/>
      <c r="J12" s="70"/>
      <c r="K12" s="70"/>
      <c r="L12" s="17"/>
      <c r="M12" s="17"/>
      <c r="N12" s="70"/>
      <c r="O12" s="70"/>
      <c r="P12" s="56"/>
      <c r="Q12" s="18"/>
      <c r="R12" s="18"/>
    </row>
    <row r="13" spans="1:18" ht="12.75">
      <c r="A13" s="72"/>
      <c r="B13" s="71"/>
      <c r="C13" s="71"/>
      <c r="D13" s="71"/>
      <c r="E13" s="71"/>
      <c r="F13" s="71"/>
      <c r="G13" s="71"/>
      <c r="H13" s="71"/>
      <c r="I13" s="71"/>
      <c r="J13" s="70"/>
      <c r="K13" s="70"/>
      <c r="L13" s="17"/>
      <c r="M13" s="17"/>
      <c r="N13" s="70"/>
      <c r="O13" s="70"/>
      <c r="P13" s="56"/>
      <c r="Q13" s="18"/>
      <c r="R13" s="18"/>
    </row>
    <row r="14" spans="1:18" ht="12.75">
      <c r="A14" s="72"/>
      <c r="B14" s="71"/>
      <c r="C14" s="71"/>
      <c r="D14" s="71"/>
      <c r="E14" s="71"/>
      <c r="F14" s="71"/>
      <c r="G14" s="71"/>
      <c r="H14" s="71"/>
      <c r="I14" s="71"/>
      <c r="J14" s="70"/>
      <c r="K14" s="70"/>
      <c r="L14" s="17"/>
      <c r="M14" s="17"/>
      <c r="N14" s="70"/>
      <c r="O14" s="70"/>
      <c r="P14" s="56"/>
      <c r="Q14" s="18"/>
      <c r="R14" s="18"/>
    </row>
    <row r="15" spans="1:18" s="3" customFormat="1" ht="12.75">
      <c r="A15" s="23"/>
      <c r="B15" s="24">
        <v>1</v>
      </c>
      <c r="C15" s="24">
        <v>2</v>
      </c>
      <c r="D15" s="24">
        <v>3</v>
      </c>
      <c r="E15" s="23">
        <v>4</v>
      </c>
      <c r="F15" s="24">
        <v>5</v>
      </c>
      <c r="G15" s="24">
        <v>6</v>
      </c>
      <c r="H15" s="24">
        <v>7</v>
      </c>
      <c r="I15" s="23">
        <v>8</v>
      </c>
      <c r="J15" s="24">
        <v>9</v>
      </c>
      <c r="K15" s="24">
        <v>10</v>
      </c>
      <c r="L15" s="24">
        <v>11</v>
      </c>
      <c r="M15" s="23">
        <v>12</v>
      </c>
      <c r="N15" s="24">
        <v>11</v>
      </c>
      <c r="O15" s="24">
        <v>12</v>
      </c>
      <c r="P15" s="57"/>
      <c r="Q15" s="19"/>
      <c r="R15" s="19"/>
    </row>
    <row r="16" spans="1:18" s="5" customFormat="1" ht="12.75">
      <c r="A16" s="2">
        <v>1</v>
      </c>
      <c r="B16" s="4" t="s">
        <v>12</v>
      </c>
      <c r="C16" s="4">
        <v>1</v>
      </c>
      <c r="D16" s="4" t="s">
        <v>13</v>
      </c>
      <c r="E16" s="4" t="s">
        <v>13</v>
      </c>
      <c r="F16" s="4" t="s">
        <v>12</v>
      </c>
      <c r="G16" s="4" t="s">
        <v>13</v>
      </c>
      <c r="H16" s="4" t="s">
        <v>14</v>
      </c>
      <c r="I16" s="4" t="s">
        <v>12</v>
      </c>
      <c r="J16" s="4" t="s">
        <v>27</v>
      </c>
      <c r="K16" s="26">
        <f>K17+K36+K33+K44+K23+K54+K51</f>
        <v>1503.8999999999999</v>
      </c>
      <c r="L16" s="26">
        <f>L17+L36+L33+L44+L23+L54+L51</f>
        <v>0</v>
      </c>
      <c r="M16" s="26">
        <f>M17+M36+M33+M44+M23+M54+M51</f>
        <v>0</v>
      </c>
      <c r="N16" s="26">
        <f>N17+N36+N33+N44+N23+N54+N51</f>
        <v>1418.3</v>
      </c>
      <c r="O16" s="26">
        <f>O17+O36+O33+O44+O23+O54+O51</f>
        <v>1472.2000000000003</v>
      </c>
      <c r="P16" s="57"/>
      <c r="Q16" s="15"/>
      <c r="R16" s="15"/>
    </row>
    <row r="17" spans="1:18" s="5" customFormat="1" ht="12.75">
      <c r="A17" s="2">
        <v>2</v>
      </c>
      <c r="B17" s="4" t="s">
        <v>12</v>
      </c>
      <c r="C17" s="4" t="s">
        <v>15</v>
      </c>
      <c r="D17" s="4" t="s">
        <v>16</v>
      </c>
      <c r="E17" s="4" t="s">
        <v>13</v>
      </c>
      <c r="F17" s="4" t="s">
        <v>12</v>
      </c>
      <c r="G17" s="4" t="s">
        <v>13</v>
      </c>
      <c r="H17" s="4" t="s">
        <v>14</v>
      </c>
      <c r="I17" s="4" t="s">
        <v>12</v>
      </c>
      <c r="J17" s="4" t="s">
        <v>33</v>
      </c>
      <c r="K17" s="26">
        <f>K18</f>
        <v>528</v>
      </c>
      <c r="L17" s="26">
        <f>L18</f>
        <v>0</v>
      </c>
      <c r="M17" s="26">
        <f>M18</f>
        <v>0</v>
      </c>
      <c r="N17" s="26">
        <f>N18</f>
        <v>568.9</v>
      </c>
      <c r="O17" s="26">
        <f>O18</f>
        <v>599.6</v>
      </c>
      <c r="P17" s="57"/>
      <c r="Q17" s="15"/>
      <c r="R17" s="15"/>
    </row>
    <row r="18" spans="1:18" s="5" customFormat="1" ht="12.75">
      <c r="A18" s="2">
        <v>3</v>
      </c>
      <c r="B18" s="28" t="s">
        <v>12</v>
      </c>
      <c r="C18" s="28" t="s">
        <v>15</v>
      </c>
      <c r="D18" s="28" t="s">
        <v>16</v>
      </c>
      <c r="E18" s="28" t="s">
        <v>18</v>
      </c>
      <c r="F18" s="28" t="s">
        <v>12</v>
      </c>
      <c r="G18" s="28" t="s">
        <v>16</v>
      </c>
      <c r="H18" s="28" t="s">
        <v>14</v>
      </c>
      <c r="I18" s="28" t="s">
        <v>17</v>
      </c>
      <c r="J18" s="28" t="s">
        <v>2</v>
      </c>
      <c r="K18" s="29">
        <f>SUM(K19:K22)</f>
        <v>528</v>
      </c>
      <c r="L18" s="29">
        <f>SUM(L19:L22)</f>
        <v>0</v>
      </c>
      <c r="M18" s="29">
        <f>SUM(M19:M22)</f>
        <v>0</v>
      </c>
      <c r="N18" s="29">
        <f>SUM(N19:N22)</f>
        <v>568.9</v>
      </c>
      <c r="O18" s="29">
        <f>SUM(O19:O22)</f>
        <v>599.6</v>
      </c>
      <c r="P18" s="57"/>
      <c r="Q18" s="15"/>
      <c r="R18" s="15"/>
    </row>
    <row r="19" spans="1:18" s="5" customFormat="1" ht="69" customHeight="1">
      <c r="A19" s="2">
        <v>4</v>
      </c>
      <c r="B19" s="25" t="s">
        <v>22</v>
      </c>
      <c r="C19" s="25" t="s">
        <v>15</v>
      </c>
      <c r="D19" s="25" t="s">
        <v>16</v>
      </c>
      <c r="E19" s="25" t="s">
        <v>18</v>
      </c>
      <c r="F19" s="25" t="s">
        <v>26</v>
      </c>
      <c r="G19" s="25" t="s">
        <v>16</v>
      </c>
      <c r="H19" s="25" t="s">
        <v>14</v>
      </c>
      <c r="I19" s="25" t="s">
        <v>17</v>
      </c>
      <c r="J19" s="30" t="s">
        <v>52</v>
      </c>
      <c r="K19" s="31">
        <v>522.5</v>
      </c>
      <c r="L19" s="32"/>
      <c r="M19" s="32"/>
      <c r="N19" s="31">
        <v>563.3</v>
      </c>
      <c r="O19" s="31">
        <v>593.7</v>
      </c>
      <c r="P19" s="57"/>
      <c r="Q19" s="15"/>
      <c r="R19" s="15"/>
    </row>
    <row r="20" spans="1:18" s="5" customFormat="1" ht="90" customHeight="1">
      <c r="A20" s="2">
        <v>5</v>
      </c>
      <c r="B20" s="25" t="s">
        <v>22</v>
      </c>
      <c r="C20" s="25" t="s">
        <v>15</v>
      </c>
      <c r="D20" s="25" t="s">
        <v>16</v>
      </c>
      <c r="E20" s="25" t="s">
        <v>18</v>
      </c>
      <c r="F20" s="25" t="s">
        <v>100</v>
      </c>
      <c r="G20" s="25" t="s">
        <v>16</v>
      </c>
      <c r="H20" s="25" t="s">
        <v>14</v>
      </c>
      <c r="I20" s="25" t="s">
        <v>17</v>
      </c>
      <c r="J20" s="30" t="s">
        <v>109</v>
      </c>
      <c r="K20" s="31">
        <f>0.1+0.9</f>
        <v>1</v>
      </c>
      <c r="L20" s="32"/>
      <c r="M20" s="32"/>
      <c r="N20" s="31">
        <v>0.1</v>
      </c>
      <c r="O20" s="31">
        <v>0.1</v>
      </c>
      <c r="P20" s="57">
        <v>0.9</v>
      </c>
      <c r="Q20" s="15"/>
      <c r="R20" s="15"/>
    </row>
    <row r="21" spans="1:18" s="5" customFormat="1" ht="39" customHeight="1">
      <c r="A21" s="2">
        <v>6</v>
      </c>
      <c r="B21" s="25" t="s">
        <v>22</v>
      </c>
      <c r="C21" s="25" t="s">
        <v>15</v>
      </c>
      <c r="D21" s="25" t="s">
        <v>16</v>
      </c>
      <c r="E21" s="25" t="s">
        <v>18</v>
      </c>
      <c r="F21" s="25" t="s">
        <v>20</v>
      </c>
      <c r="G21" s="25" t="s">
        <v>16</v>
      </c>
      <c r="H21" s="25" t="s">
        <v>14</v>
      </c>
      <c r="I21" s="25" t="s">
        <v>17</v>
      </c>
      <c r="J21" s="30" t="s">
        <v>98</v>
      </c>
      <c r="K21" s="31">
        <v>4.5</v>
      </c>
      <c r="L21" s="32"/>
      <c r="M21" s="32"/>
      <c r="N21" s="31">
        <v>4.7</v>
      </c>
      <c r="O21" s="31">
        <v>4.9</v>
      </c>
      <c r="P21" s="57"/>
      <c r="Q21" s="15"/>
      <c r="R21" s="15"/>
    </row>
    <row r="22" spans="1:18" s="14" customFormat="1" ht="91.5" customHeight="1">
      <c r="A22" s="2">
        <v>7</v>
      </c>
      <c r="B22" s="25" t="s">
        <v>22</v>
      </c>
      <c r="C22" s="25" t="s">
        <v>15</v>
      </c>
      <c r="D22" s="25" t="s">
        <v>16</v>
      </c>
      <c r="E22" s="25" t="s">
        <v>18</v>
      </c>
      <c r="F22" s="25" t="s">
        <v>110</v>
      </c>
      <c r="G22" s="25" t="s">
        <v>16</v>
      </c>
      <c r="H22" s="25" t="s">
        <v>14</v>
      </c>
      <c r="I22" s="25" t="s">
        <v>17</v>
      </c>
      <c r="J22" s="30" t="s">
        <v>111</v>
      </c>
      <c r="K22" s="31">
        <f>0.7-0.7</f>
        <v>0</v>
      </c>
      <c r="L22" s="32"/>
      <c r="M22" s="32"/>
      <c r="N22" s="31">
        <v>0.8</v>
      </c>
      <c r="O22" s="31">
        <v>0.9</v>
      </c>
      <c r="P22" s="57">
        <v>-0.7</v>
      </c>
      <c r="Q22" s="21"/>
      <c r="R22" s="21"/>
    </row>
    <row r="23" spans="1:18" s="5" customFormat="1" ht="41.25" customHeight="1">
      <c r="A23" s="2">
        <v>8</v>
      </c>
      <c r="B23" s="28" t="s">
        <v>12</v>
      </c>
      <c r="C23" s="28" t="s">
        <v>15</v>
      </c>
      <c r="D23" s="28" t="s">
        <v>23</v>
      </c>
      <c r="E23" s="28" t="s">
        <v>13</v>
      </c>
      <c r="F23" s="28" t="s">
        <v>12</v>
      </c>
      <c r="G23" s="28" t="s">
        <v>13</v>
      </c>
      <c r="H23" s="28" t="s">
        <v>14</v>
      </c>
      <c r="I23" s="28" t="s">
        <v>12</v>
      </c>
      <c r="J23" s="33" t="s">
        <v>79</v>
      </c>
      <c r="K23" s="29">
        <f>K24</f>
        <v>270</v>
      </c>
      <c r="L23" s="29">
        <f>L24</f>
        <v>0</v>
      </c>
      <c r="M23" s="29">
        <f>M24</f>
        <v>0</v>
      </c>
      <c r="N23" s="29">
        <f>N24</f>
        <v>285.49999999999994</v>
      </c>
      <c r="O23" s="29">
        <f>O24</f>
        <v>302.4</v>
      </c>
      <c r="P23" s="57"/>
      <c r="Q23" s="15"/>
      <c r="R23" s="15"/>
    </row>
    <row r="24" spans="1:18" s="5" customFormat="1" ht="35.25" customHeight="1">
      <c r="A24" s="2">
        <v>9</v>
      </c>
      <c r="B24" s="28" t="s">
        <v>12</v>
      </c>
      <c r="C24" s="28" t="s">
        <v>15</v>
      </c>
      <c r="D24" s="28" t="s">
        <v>23</v>
      </c>
      <c r="E24" s="28" t="s">
        <v>18</v>
      </c>
      <c r="F24" s="28" t="s">
        <v>12</v>
      </c>
      <c r="G24" s="28" t="s">
        <v>16</v>
      </c>
      <c r="H24" s="28" t="s">
        <v>14</v>
      </c>
      <c r="I24" s="28" t="s">
        <v>17</v>
      </c>
      <c r="J24" s="34" t="s">
        <v>92</v>
      </c>
      <c r="K24" s="29">
        <f>K25+K27+K29+K31</f>
        <v>270</v>
      </c>
      <c r="L24" s="29">
        <f>L25+L27+L29+L31</f>
        <v>0</v>
      </c>
      <c r="M24" s="29">
        <f>M25+M27+M29+M31</f>
        <v>0</v>
      </c>
      <c r="N24" s="29">
        <f>N25+N27+N29+N31</f>
        <v>285.49999999999994</v>
      </c>
      <c r="O24" s="29">
        <f>O25+O27+O29+O31</f>
        <v>302.4</v>
      </c>
      <c r="P24" s="57"/>
      <c r="Q24" s="15"/>
      <c r="R24" s="15"/>
    </row>
    <row r="25" spans="1:18" s="14" customFormat="1" ht="65.25" customHeight="1">
      <c r="A25" s="2">
        <v>10</v>
      </c>
      <c r="B25" s="25" t="s">
        <v>12</v>
      </c>
      <c r="C25" s="25" t="s">
        <v>15</v>
      </c>
      <c r="D25" s="25" t="s">
        <v>23</v>
      </c>
      <c r="E25" s="25" t="s">
        <v>18</v>
      </c>
      <c r="F25" s="25" t="s">
        <v>88</v>
      </c>
      <c r="G25" s="25" t="s">
        <v>16</v>
      </c>
      <c r="H25" s="25" t="s">
        <v>14</v>
      </c>
      <c r="I25" s="25" t="s">
        <v>17</v>
      </c>
      <c r="J25" s="50" t="s">
        <v>93</v>
      </c>
      <c r="K25" s="31">
        <f>K26</f>
        <v>127.9</v>
      </c>
      <c r="L25" s="31">
        <f>L26</f>
        <v>0</v>
      </c>
      <c r="M25" s="31">
        <f>M26</f>
        <v>0</v>
      </c>
      <c r="N25" s="31">
        <f>N26</f>
        <v>136.2</v>
      </c>
      <c r="O25" s="31">
        <f>O26</f>
        <v>144.6</v>
      </c>
      <c r="P25" s="57"/>
      <c r="Q25" s="21"/>
      <c r="R25" s="21"/>
    </row>
    <row r="26" spans="1:18" s="5" customFormat="1" ht="100.5" customHeight="1">
      <c r="A26" s="2">
        <v>11</v>
      </c>
      <c r="B26" s="25" t="s">
        <v>22</v>
      </c>
      <c r="C26" s="25" t="s">
        <v>15</v>
      </c>
      <c r="D26" s="25" t="s">
        <v>23</v>
      </c>
      <c r="E26" s="25" t="s">
        <v>18</v>
      </c>
      <c r="F26" s="25" t="s">
        <v>80</v>
      </c>
      <c r="G26" s="25" t="s">
        <v>16</v>
      </c>
      <c r="H26" s="25" t="s">
        <v>14</v>
      </c>
      <c r="I26" s="25" t="s">
        <v>17</v>
      </c>
      <c r="J26" s="30" t="s">
        <v>83</v>
      </c>
      <c r="K26" s="31">
        <v>127.9</v>
      </c>
      <c r="L26" s="32"/>
      <c r="M26" s="32"/>
      <c r="N26" s="31">
        <v>136.2</v>
      </c>
      <c r="O26" s="31">
        <v>144.6</v>
      </c>
      <c r="P26" s="57"/>
      <c r="Q26" s="15"/>
      <c r="R26" s="15"/>
    </row>
    <row r="27" spans="1:18" s="14" customFormat="1" ht="78.75" customHeight="1">
      <c r="A27" s="2">
        <v>12</v>
      </c>
      <c r="B27" s="25" t="s">
        <v>12</v>
      </c>
      <c r="C27" s="25" t="s">
        <v>15</v>
      </c>
      <c r="D27" s="25" t="s">
        <v>23</v>
      </c>
      <c r="E27" s="25" t="s">
        <v>18</v>
      </c>
      <c r="F27" s="25" t="s">
        <v>89</v>
      </c>
      <c r="G27" s="25" t="s">
        <v>16</v>
      </c>
      <c r="H27" s="25" t="s">
        <v>14</v>
      </c>
      <c r="I27" s="25" t="s">
        <v>17</v>
      </c>
      <c r="J27" s="30" t="s">
        <v>94</v>
      </c>
      <c r="K27" s="31">
        <f>K28</f>
        <v>0.9</v>
      </c>
      <c r="L27" s="31">
        <f>L28</f>
        <v>0</v>
      </c>
      <c r="M27" s="31">
        <f>M28</f>
        <v>0</v>
      </c>
      <c r="N27" s="31">
        <f>N28</f>
        <v>0.9</v>
      </c>
      <c r="O27" s="31">
        <f>O28</f>
        <v>1</v>
      </c>
      <c r="P27" s="57"/>
      <c r="Q27" s="21"/>
      <c r="R27" s="21"/>
    </row>
    <row r="28" spans="1:18" s="5" customFormat="1" ht="116.25" customHeight="1">
      <c r="A28" s="2">
        <v>13</v>
      </c>
      <c r="B28" s="25" t="s">
        <v>22</v>
      </c>
      <c r="C28" s="25" t="s">
        <v>15</v>
      </c>
      <c r="D28" s="25" t="s">
        <v>23</v>
      </c>
      <c r="E28" s="25" t="s">
        <v>18</v>
      </c>
      <c r="F28" s="25" t="s">
        <v>81</v>
      </c>
      <c r="G28" s="25" t="s">
        <v>16</v>
      </c>
      <c r="H28" s="25" t="s">
        <v>14</v>
      </c>
      <c r="I28" s="25" t="s">
        <v>17</v>
      </c>
      <c r="J28" s="30" t="s">
        <v>84</v>
      </c>
      <c r="K28" s="31">
        <v>0.9</v>
      </c>
      <c r="L28" s="32"/>
      <c r="M28" s="32"/>
      <c r="N28" s="31">
        <v>0.9</v>
      </c>
      <c r="O28" s="31">
        <v>1</v>
      </c>
      <c r="P28" s="57"/>
      <c r="Q28" s="15"/>
      <c r="R28" s="15"/>
    </row>
    <row r="29" spans="1:18" s="14" customFormat="1" ht="65.25" customHeight="1">
      <c r="A29" s="2">
        <v>14</v>
      </c>
      <c r="B29" s="25" t="s">
        <v>12</v>
      </c>
      <c r="C29" s="25" t="s">
        <v>15</v>
      </c>
      <c r="D29" s="25" t="s">
        <v>23</v>
      </c>
      <c r="E29" s="25" t="s">
        <v>18</v>
      </c>
      <c r="F29" s="25" t="s">
        <v>90</v>
      </c>
      <c r="G29" s="25" t="s">
        <v>16</v>
      </c>
      <c r="H29" s="25" t="s">
        <v>14</v>
      </c>
      <c r="I29" s="25" t="s">
        <v>17</v>
      </c>
      <c r="J29" s="30" t="s">
        <v>95</v>
      </c>
      <c r="K29" s="31">
        <f>K30</f>
        <v>158.1</v>
      </c>
      <c r="L29" s="31">
        <f>L30</f>
        <v>0</v>
      </c>
      <c r="M29" s="31">
        <f>M30</f>
        <v>0</v>
      </c>
      <c r="N29" s="31">
        <f>N30</f>
        <v>166.2</v>
      </c>
      <c r="O29" s="31">
        <f>O30</f>
        <v>174.6</v>
      </c>
      <c r="P29" s="57"/>
      <c r="Q29" s="21"/>
      <c r="R29" s="21"/>
    </row>
    <row r="30" spans="1:18" s="5" customFormat="1" ht="102" customHeight="1">
      <c r="A30" s="2">
        <v>15</v>
      </c>
      <c r="B30" s="25" t="s">
        <v>22</v>
      </c>
      <c r="C30" s="25" t="s">
        <v>15</v>
      </c>
      <c r="D30" s="25" t="s">
        <v>23</v>
      </c>
      <c r="E30" s="25" t="s">
        <v>18</v>
      </c>
      <c r="F30" s="25" t="s">
        <v>82</v>
      </c>
      <c r="G30" s="25" t="s">
        <v>16</v>
      </c>
      <c r="H30" s="25" t="s">
        <v>14</v>
      </c>
      <c r="I30" s="25" t="s">
        <v>17</v>
      </c>
      <c r="J30" s="30" t="s">
        <v>85</v>
      </c>
      <c r="K30" s="31">
        <v>158.1</v>
      </c>
      <c r="L30" s="32"/>
      <c r="M30" s="32"/>
      <c r="N30" s="31">
        <v>166.2</v>
      </c>
      <c r="O30" s="31">
        <v>174.6</v>
      </c>
      <c r="P30" s="57"/>
      <c r="Q30" s="15"/>
      <c r="R30" s="15"/>
    </row>
    <row r="31" spans="1:18" s="14" customFormat="1" ht="66" customHeight="1">
      <c r="A31" s="2">
        <v>16</v>
      </c>
      <c r="B31" s="25" t="s">
        <v>12</v>
      </c>
      <c r="C31" s="25" t="s">
        <v>15</v>
      </c>
      <c r="D31" s="25" t="s">
        <v>23</v>
      </c>
      <c r="E31" s="25" t="s">
        <v>18</v>
      </c>
      <c r="F31" s="25" t="s">
        <v>91</v>
      </c>
      <c r="G31" s="25" t="s">
        <v>16</v>
      </c>
      <c r="H31" s="25" t="s">
        <v>14</v>
      </c>
      <c r="I31" s="25" t="s">
        <v>17</v>
      </c>
      <c r="J31" s="30" t="s">
        <v>96</v>
      </c>
      <c r="K31" s="31">
        <f>K32</f>
        <v>-16.9</v>
      </c>
      <c r="L31" s="31">
        <f>L32</f>
        <v>0</v>
      </c>
      <c r="M31" s="31">
        <f>M32</f>
        <v>0</v>
      </c>
      <c r="N31" s="31">
        <f>N32</f>
        <v>-17.8</v>
      </c>
      <c r="O31" s="31">
        <f>O32</f>
        <v>-17.8</v>
      </c>
      <c r="P31" s="57"/>
      <c r="Q31" s="21"/>
      <c r="R31" s="21"/>
    </row>
    <row r="32" spans="1:18" s="5" customFormat="1" ht="104.25" customHeight="1">
      <c r="A32" s="2">
        <v>17</v>
      </c>
      <c r="B32" s="25" t="s">
        <v>22</v>
      </c>
      <c r="C32" s="25" t="s">
        <v>15</v>
      </c>
      <c r="D32" s="25" t="s">
        <v>23</v>
      </c>
      <c r="E32" s="25" t="s">
        <v>18</v>
      </c>
      <c r="F32" s="25" t="s">
        <v>86</v>
      </c>
      <c r="G32" s="25" t="s">
        <v>16</v>
      </c>
      <c r="H32" s="25" t="s">
        <v>14</v>
      </c>
      <c r="I32" s="25" t="s">
        <v>17</v>
      </c>
      <c r="J32" s="30" t="s">
        <v>87</v>
      </c>
      <c r="K32" s="31">
        <v>-16.9</v>
      </c>
      <c r="L32" s="32"/>
      <c r="M32" s="32"/>
      <c r="N32" s="31">
        <v>-17.8</v>
      </c>
      <c r="O32" s="31">
        <v>-17.8</v>
      </c>
      <c r="P32" s="57"/>
      <c r="Q32" s="15"/>
      <c r="R32" s="15"/>
    </row>
    <row r="33" spans="1:18" s="5" customFormat="1" ht="16.5" customHeight="1">
      <c r="A33" s="2">
        <v>18</v>
      </c>
      <c r="B33" s="35" t="s">
        <v>22</v>
      </c>
      <c r="C33" s="35" t="s">
        <v>15</v>
      </c>
      <c r="D33" s="35" t="s">
        <v>48</v>
      </c>
      <c r="E33" s="35" t="s">
        <v>13</v>
      </c>
      <c r="F33" s="35" t="s">
        <v>12</v>
      </c>
      <c r="G33" s="35" t="s">
        <v>13</v>
      </c>
      <c r="H33" s="35" t="s">
        <v>14</v>
      </c>
      <c r="I33" s="35" t="s">
        <v>12</v>
      </c>
      <c r="J33" s="34" t="s">
        <v>49</v>
      </c>
      <c r="K33" s="29">
        <f aca="true" t="shared" si="0" ref="K33:O34">K34</f>
        <v>0.10000000000000142</v>
      </c>
      <c r="L33" s="29">
        <f t="shared" si="0"/>
        <v>0</v>
      </c>
      <c r="M33" s="29">
        <f t="shared" si="0"/>
        <v>0</v>
      </c>
      <c r="N33" s="29">
        <f t="shared" si="0"/>
        <v>34.4</v>
      </c>
      <c r="O33" s="29">
        <f t="shared" si="0"/>
        <v>34.4</v>
      </c>
      <c r="P33" s="57"/>
      <c r="Q33" s="15"/>
      <c r="R33" s="15"/>
    </row>
    <row r="34" spans="1:18" s="5" customFormat="1" ht="18.75" customHeight="1">
      <c r="A34" s="2">
        <v>19</v>
      </c>
      <c r="B34" s="35" t="s">
        <v>22</v>
      </c>
      <c r="C34" s="35" t="s">
        <v>15</v>
      </c>
      <c r="D34" s="35" t="s">
        <v>48</v>
      </c>
      <c r="E34" s="35" t="s">
        <v>23</v>
      </c>
      <c r="F34" s="35" t="s">
        <v>12</v>
      </c>
      <c r="G34" s="35" t="s">
        <v>16</v>
      </c>
      <c r="H34" s="35" t="s">
        <v>14</v>
      </c>
      <c r="I34" s="35" t="s">
        <v>17</v>
      </c>
      <c r="J34" s="34" t="s">
        <v>50</v>
      </c>
      <c r="K34" s="29">
        <f t="shared" si="0"/>
        <v>0.10000000000000142</v>
      </c>
      <c r="L34" s="29">
        <f t="shared" si="0"/>
        <v>0</v>
      </c>
      <c r="M34" s="29">
        <f t="shared" si="0"/>
        <v>0</v>
      </c>
      <c r="N34" s="29">
        <f t="shared" si="0"/>
        <v>34.4</v>
      </c>
      <c r="O34" s="29">
        <f t="shared" si="0"/>
        <v>34.4</v>
      </c>
      <c r="P34" s="57"/>
      <c r="Q34" s="15"/>
      <c r="R34" s="15"/>
    </row>
    <row r="35" spans="1:18" s="5" customFormat="1" ht="15.75" customHeight="1">
      <c r="A35" s="2">
        <v>20</v>
      </c>
      <c r="B35" s="36" t="s">
        <v>22</v>
      </c>
      <c r="C35" s="36" t="s">
        <v>15</v>
      </c>
      <c r="D35" s="36" t="s">
        <v>48</v>
      </c>
      <c r="E35" s="36" t="s">
        <v>23</v>
      </c>
      <c r="F35" s="36" t="s">
        <v>26</v>
      </c>
      <c r="G35" s="36" t="s">
        <v>16</v>
      </c>
      <c r="H35" s="36" t="s">
        <v>14</v>
      </c>
      <c r="I35" s="36" t="s">
        <v>17</v>
      </c>
      <c r="J35" s="30" t="s">
        <v>50</v>
      </c>
      <c r="K35" s="31">
        <f>34-33.9</f>
        <v>0.10000000000000142</v>
      </c>
      <c r="L35" s="31"/>
      <c r="M35" s="31"/>
      <c r="N35" s="31">
        <v>34.4</v>
      </c>
      <c r="O35" s="31">
        <v>34.4</v>
      </c>
      <c r="P35" s="57">
        <v>-33.9</v>
      </c>
      <c r="Q35" s="15"/>
      <c r="R35" s="15"/>
    </row>
    <row r="36" spans="1:18" s="5" customFormat="1" ht="18" customHeight="1">
      <c r="A36" s="2">
        <v>21</v>
      </c>
      <c r="B36" s="28" t="s">
        <v>12</v>
      </c>
      <c r="C36" s="28" t="s">
        <v>15</v>
      </c>
      <c r="D36" s="28" t="s">
        <v>0</v>
      </c>
      <c r="E36" s="28" t="s">
        <v>13</v>
      </c>
      <c r="F36" s="28" t="s">
        <v>12</v>
      </c>
      <c r="G36" s="28" t="s">
        <v>13</v>
      </c>
      <c r="H36" s="28" t="s">
        <v>14</v>
      </c>
      <c r="I36" s="28" t="s">
        <v>12</v>
      </c>
      <c r="J36" s="34" t="s">
        <v>28</v>
      </c>
      <c r="K36" s="29">
        <f>K37+K39</f>
        <v>566.2</v>
      </c>
      <c r="L36" s="29">
        <f>L37+L39</f>
        <v>0</v>
      </c>
      <c r="M36" s="29">
        <f>M37+M39</f>
        <v>0</v>
      </c>
      <c r="N36" s="29">
        <f>N37+N39</f>
        <v>507.29999999999995</v>
      </c>
      <c r="O36" s="29">
        <f>O37+O39</f>
        <v>513.6</v>
      </c>
      <c r="P36" s="57"/>
      <c r="Q36" s="15"/>
      <c r="R36" s="15"/>
    </row>
    <row r="37" spans="1:18" s="5" customFormat="1" ht="18" customHeight="1">
      <c r="A37" s="2">
        <v>22</v>
      </c>
      <c r="B37" s="28" t="s">
        <v>12</v>
      </c>
      <c r="C37" s="28" t="s">
        <v>15</v>
      </c>
      <c r="D37" s="28" t="s">
        <v>0</v>
      </c>
      <c r="E37" s="28" t="s">
        <v>16</v>
      </c>
      <c r="F37" s="28" t="s">
        <v>12</v>
      </c>
      <c r="G37" s="28" t="s">
        <v>13</v>
      </c>
      <c r="H37" s="28" t="s">
        <v>14</v>
      </c>
      <c r="I37" s="28" t="s">
        <v>17</v>
      </c>
      <c r="J37" s="37" t="s">
        <v>34</v>
      </c>
      <c r="K37" s="29">
        <f>K38</f>
        <v>95</v>
      </c>
      <c r="L37" s="29">
        <f>L38</f>
        <v>0</v>
      </c>
      <c r="M37" s="29">
        <f>M38</f>
        <v>0</v>
      </c>
      <c r="N37" s="29">
        <f>N38</f>
        <v>96.1</v>
      </c>
      <c r="O37" s="29">
        <f>O38</f>
        <v>97.3</v>
      </c>
      <c r="P37" s="57"/>
      <c r="Q37" s="15"/>
      <c r="R37" s="15"/>
    </row>
    <row r="38" spans="1:18" s="5" customFormat="1" ht="42" customHeight="1">
      <c r="A38" s="2">
        <v>23</v>
      </c>
      <c r="B38" s="25" t="s">
        <v>22</v>
      </c>
      <c r="C38" s="25" t="s">
        <v>15</v>
      </c>
      <c r="D38" s="25" t="s">
        <v>0</v>
      </c>
      <c r="E38" s="25" t="s">
        <v>16</v>
      </c>
      <c r="F38" s="25" t="s">
        <v>20</v>
      </c>
      <c r="G38" s="25" t="s">
        <v>19</v>
      </c>
      <c r="H38" s="25" t="s">
        <v>14</v>
      </c>
      <c r="I38" s="25" t="s">
        <v>17</v>
      </c>
      <c r="J38" s="30" t="s">
        <v>53</v>
      </c>
      <c r="K38" s="31">
        <v>95</v>
      </c>
      <c r="L38" s="31"/>
      <c r="M38" s="31"/>
      <c r="N38" s="31">
        <v>96.1</v>
      </c>
      <c r="O38" s="31">
        <v>97.3</v>
      </c>
      <c r="P38" s="57"/>
      <c r="Q38" s="15"/>
      <c r="R38" s="15"/>
    </row>
    <row r="39" spans="1:18" s="5" customFormat="1" ht="20.25" customHeight="1">
      <c r="A39" s="2">
        <v>24</v>
      </c>
      <c r="B39" s="28" t="s">
        <v>12</v>
      </c>
      <c r="C39" s="28" t="s">
        <v>15</v>
      </c>
      <c r="D39" s="28" t="s">
        <v>0</v>
      </c>
      <c r="E39" s="28" t="s">
        <v>0</v>
      </c>
      <c r="F39" s="28" t="s">
        <v>12</v>
      </c>
      <c r="G39" s="28" t="s">
        <v>13</v>
      </c>
      <c r="H39" s="28" t="s">
        <v>14</v>
      </c>
      <c r="I39" s="28" t="s">
        <v>17</v>
      </c>
      <c r="J39" s="37" t="s">
        <v>35</v>
      </c>
      <c r="K39" s="29">
        <f>K40+K42</f>
        <v>471.2</v>
      </c>
      <c r="L39" s="29">
        <f>L40+L42</f>
        <v>0</v>
      </c>
      <c r="M39" s="29">
        <f>M40+M42</f>
        <v>0</v>
      </c>
      <c r="N39" s="29">
        <f>N40+N42</f>
        <v>411.2</v>
      </c>
      <c r="O39" s="29">
        <f>O40+O42</f>
        <v>416.3</v>
      </c>
      <c r="P39" s="57"/>
      <c r="Q39" s="15"/>
      <c r="R39" s="15"/>
    </row>
    <row r="40" spans="1:18" s="5" customFormat="1" ht="20.25" customHeight="1">
      <c r="A40" s="2">
        <v>25</v>
      </c>
      <c r="B40" s="28" t="s">
        <v>12</v>
      </c>
      <c r="C40" s="28" t="s">
        <v>15</v>
      </c>
      <c r="D40" s="28" t="s">
        <v>0</v>
      </c>
      <c r="E40" s="28" t="s">
        <v>0</v>
      </c>
      <c r="F40" s="28" t="s">
        <v>20</v>
      </c>
      <c r="G40" s="28" t="s">
        <v>13</v>
      </c>
      <c r="H40" s="28" t="s">
        <v>14</v>
      </c>
      <c r="I40" s="28" t="s">
        <v>17</v>
      </c>
      <c r="J40" s="37" t="s">
        <v>116</v>
      </c>
      <c r="K40" s="29">
        <f>K41</f>
        <v>219</v>
      </c>
      <c r="L40" s="29">
        <f>L41</f>
        <v>0</v>
      </c>
      <c r="M40" s="29">
        <f>M41</f>
        <v>0</v>
      </c>
      <c r="N40" s="29">
        <f>N41</f>
        <v>154</v>
      </c>
      <c r="O40" s="29">
        <f>O41</f>
        <v>154</v>
      </c>
      <c r="P40" s="57"/>
      <c r="Q40" s="15"/>
      <c r="R40" s="15"/>
    </row>
    <row r="41" spans="1:18" s="5" customFormat="1" ht="30.75" customHeight="1">
      <c r="A41" s="2">
        <v>26</v>
      </c>
      <c r="B41" s="25" t="s">
        <v>22</v>
      </c>
      <c r="C41" s="25" t="s">
        <v>15</v>
      </c>
      <c r="D41" s="25" t="s">
        <v>0</v>
      </c>
      <c r="E41" s="25" t="s">
        <v>0</v>
      </c>
      <c r="F41" s="25" t="s">
        <v>38</v>
      </c>
      <c r="G41" s="25" t="s">
        <v>19</v>
      </c>
      <c r="H41" s="25" t="s">
        <v>14</v>
      </c>
      <c r="I41" s="25" t="s">
        <v>17</v>
      </c>
      <c r="J41" s="30" t="s">
        <v>39</v>
      </c>
      <c r="K41" s="31">
        <f>154+65</f>
        <v>219</v>
      </c>
      <c r="L41" s="31"/>
      <c r="M41" s="31"/>
      <c r="N41" s="31">
        <v>154</v>
      </c>
      <c r="O41" s="31">
        <v>154</v>
      </c>
      <c r="P41" s="57">
        <v>65</v>
      </c>
      <c r="Q41" s="15"/>
      <c r="R41" s="15"/>
    </row>
    <row r="42" spans="1:18" s="5" customFormat="1" ht="18.75" customHeight="1">
      <c r="A42" s="2">
        <v>27</v>
      </c>
      <c r="B42" s="28" t="s">
        <v>12</v>
      </c>
      <c r="C42" s="28" t="s">
        <v>15</v>
      </c>
      <c r="D42" s="28" t="s">
        <v>0</v>
      </c>
      <c r="E42" s="28" t="s">
        <v>0</v>
      </c>
      <c r="F42" s="28" t="s">
        <v>114</v>
      </c>
      <c r="G42" s="28" t="s">
        <v>13</v>
      </c>
      <c r="H42" s="28" t="s">
        <v>14</v>
      </c>
      <c r="I42" s="28" t="s">
        <v>17</v>
      </c>
      <c r="J42" s="38" t="s">
        <v>115</v>
      </c>
      <c r="K42" s="29">
        <f>K43</f>
        <v>252.2</v>
      </c>
      <c r="L42" s="29">
        <f>L43</f>
        <v>0</v>
      </c>
      <c r="M42" s="29">
        <f>M43</f>
        <v>0</v>
      </c>
      <c r="N42" s="29">
        <f>N43</f>
        <v>257.2</v>
      </c>
      <c r="O42" s="29">
        <f>O43</f>
        <v>262.3</v>
      </c>
      <c r="P42" s="57"/>
      <c r="Q42" s="15"/>
      <c r="R42" s="15"/>
    </row>
    <row r="43" spans="1:18" s="5" customFormat="1" ht="32.25" customHeight="1">
      <c r="A43" s="2">
        <v>28</v>
      </c>
      <c r="B43" s="25" t="s">
        <v>22</v>
      </c>
      <c r="C43" s="25" t="s">
        <v>15</v>
      </c>
      <c r="D43" s="25" t="s">
        <v>0</v>
      </c>
      <c r="E43" s="25" t="s">
        <v>0</v>
      </c>
      <c r="F43" s="25" t="s">
        <v>40</v>
      </c>
      <c r="G43" s="25" t="s">
        <v>19</v>
      </c>
      <c r="H43" s="25" t="s">
        <v>14</v>
      </c>
      <c r="I43" s="25" t="s">
        <v>17</v>
      </c>
      <c r="J43" s="30" t="s">
        <v>41</v>
      </c>
      <c r="K43" s="31">
        <v>252.2</v>
      </c>
      <c r="L43" s="31"/>
      <c r="M43" s="31"/>
      <c r="N43" s="31">
        <v>257.2</v>
      </c>
      <c r="O43" s="31">
        <v>262.3</v>
      </c>
      <c r="P43" s="57"/>
      <c r="Q43" s="15"/>
      <c r="R43" s="15"/>
    </row>
    <row r="44" spans="1:18" s="5" customFormat="1" ht="45.75" customHeight="1">
      <c r="A44" s="2">
        <v>29</v>
      </c>
      <c r="B44" s="28" t="s">
        <v>12</v>
      </c>
      <c r="C44" s="28" t="s">
        <v>15</v>
      </c>
      <c r="D44" s="28" t="s">
        <v>70</v>
      </c>
      <c r="E44" s="28" t="s">
        <v>13</v>
      </c>
      <c r="F44" s="28" t="s">
        <v>12</v>
      </c>
      <c r="G44" s="28" t="s">
        <v>13</v>
      </c>
      <c r="H44" s="28" t="s">
        <v>14</v>
      </c>
      <c r="I44" s="28" t="s">
        <v>12</v>
      </c>
      <c r="J44" s="34" t="s">
        <v>71</v>
      </c>
      <c r="K44" s="29">
        <f>K48+K45</f>
        <v>31.6</v>
      </c>
      <c r="L44" s="29">
        <f>L48+L45</f>
        <v>0</v>
      </c>
      <c r="M44" s="29">
        <f>M48+M45</f>
        <v>0</v>
      </c>
      <c r="N44" s="29">
        <f>N48+N45</f>
        <v>22.2</v>
      </c>
      <c r="O44" s="29">
        <f>O48+O45</f>
        <v>22.2</v>
      </c>
      <c r="P44" s="57"/>
      <c r="Q44" s="15"/>
      <c r="R44" s="15"/>
    </row>
    <row r="45" spans="1:18" s="5" customFormat="1" ht="78.75" customHeight="1">
      <c r="A45" s="2">
        <v>30</v>
      </c>
      <c r="B45" s="28" t="s">
        <v>12</v>
      </c>
      <c r="C45" s="28" t="s">
        <v>15</v>
      </c>
      <c r="D45" s="28" t="s">
        <v>70</v>
      </c>
      <c r="E45" s="28" t="s">
        <v>147</v>
      </c>
      <c r="F45" s="28" t="s">
        <v>12</v>
      </c>
      <c r="G45" s="28" t="s">
        <v>13</v>
      </c>
      <c r="H45" s="28" t="s">
        <v>14</v>
      </c>
      <c r="I45" s="28" t="s">
        <v>72</v>
      </c>
      <c r="J45" s="38" t="s">
        <v>148</v>
      </c>
      <c r="K45" s="29">
        <f aca="true" t="shared" si="1" ref="K45:O46">K46</f>
        <v>9.4</v>
      </c>
      <c r="L45" s="29">
        <f t="shared" si="1"/>
        <v>0</v>
      </c>
      <c r="M45" s="29">
        <f t="shared" si="1"/>
        <v>0</v>
      </c>
      <c r="N45" s="29">
        <f t="shared" si="1"/>
        <v>0</v>
      </c>
      <c r="O45" s="29">
        <f t="shared" si="1"/>
        <v>0</v>
      </c>
      <c r="P45" s="57"/>
      <c r="Q45" s="15"/>
      <c r="R45" s="15"/>
    </row>
    <row r="46" spans="1:18" s="14" customFormat="1" ht="75.75" customHeight="1">
      <c r="A46" s="2">
        <v>31</v>
      </c>
      <c r="B46" s="25" t="s">
        <v>12</v>
      </c>
      <c r="C46" s="25" t="s">
        <v>15</v>
      </c>
      <c r="D46" s="25" t="s">
        <v>70</v>
      </c>
      <c r="E46" s="25" t="s">
        <v>147</v>
      </c>
      <c r="F46" s="25" t="s">
        <v>114</v>
      </c>
      <c r="G46" s="25" t="s">
        <v>13</v>
      </c>
      <c r="H46" s="25" t="s">
        <v>14</v>
      </c>
      <c r="I46" s="25" t="s">
        <v>72</v>
      </c>
      <c r="J46" s="66" t="s">
        <v>149</v>
      </c>
      <c r="K46" s="31">
        <f t="shared" si="1"/>
        <v>9.4</v>
      </c>
      <c r="L46" s="31">
        <f t="shared" si="1"/>
        <v>0</v>
      </c>
      <c r="M46" s="31">
        <f t="shared" si="1"/>
        <v>0</v>
      </c>
      <c r="N46" s="31">
        <f t="shared" si="1"/>
        <v>0</v>
      </c>
      <c r="O46" s="31">
        <f t="shared" si="1"/>
        <v>0</v>
      </c>
      <c r="P46" s="57"/>
      <c r="Q46" s="21"/>
      <c r="R46" s="21"/>
    </row>
    <row r="47" spans="1:18" s="14" customFormat="1" ht="69.75" customHeight="1">
      <c r="A47" s="2">
        <v>32</v>
      </c>
      <c r="B47" s="25" t="s">
        <v>37</v>
      </c>
      <c r="C47" s="25" t="s">
        <v>15</v>
      </c>
      <c r="D47" s="25" t="s">
        <v>70</v>
      </c>
      <c r="E47" s="25" t="s">
        <v>147</v>
      </c>
      <c r="F47" s="25" t="s">
        <v>150</v>
      </c>
      <c r="G47" s="25" t="s">
        <v>19</v>
      </c>
      <c r="H47" s="25" t="s">
        <v>14</v>
      </c>
      <c r="I47" s="25" t="s">
        <v>72</v>
      </c>
      <c r="J47" s="65" t="s">
        <v>151</v>
      </c>
      <c r="K47" s="31">
        <v>9.4</v>
      </c>
      <c r="L47" s="31"/>
      <c r="M47" s="31"/>
      <c r="N47" s="31">
        <v>0</v>
      </c>
      <c r="O47" s="31">
        <v>0</v>
      </c>
      <c r="P47" s="57"/>
      <c r="Q47" s="21"/>
      <c r="R47" s="21"/>
    </row>
    <row r="48" spans="1:18" s="48" customFormat="1" ht="79.5" customHeight="1">
      <c r="A48" s="2">
        <v>33</v>
      </c>
      <c r="B48" s="28" t="s">
        <v>12</v>
      </c>
      <c r="C48" s="28" t="s">
        <v>15</v>
      </c>
      <c r="D48" s="28" t="s">
        <v>70</v>
      </c>
      <c r="E48" s="28" t="s">
        <v>48</v>
      </c>
      <c r="F48" s="28" t="s">
        <v>12</v>
      </c>
      <c r="G48" s="28" t="s">
        <v>13</v>
      </c>
      <c r="H48" s="28" t="s">
        <v>14</v>
      </c>
      <c r="I48" s="28" t="s">
        <v>72</v>
      </c>
      <c r="J48" s="46" t="s">
        <v>73</v>
      </c>
      <c r="K48" s="29">
        <f aca="true" t="shared" si="2" ref="K48:O49">K49</f>
        <v>22.2</v>
      </c>
      <c r="L48" s="29">
        <f t="shared" si="2"/>
        <v>0</v>
      </c>
      <c r="M48" s="29">
        <f t="shared" si="2"/>
        <v>0</v>
      </c>
      <c r="N48" s="29">
        <f t="shared" si="2"/>
        <v>22.2</v>
      </c>
      <c r="O48" s="29">
        <f t="shared" si="2"/>
        <v>22.2</v>
      </c>
      <c r="P48" s="58"/>
      <c r="Q48" s="47"/>
      <c r="R48" s="47"/>
    </row>
    <row r="49" spans="1:18" s="52" customFormat="1" ht="70.5" customHeight="1">
      <c r="A49" s="2">
        <v>34</v>
      </c>
      <c r="B49" s="25" t="s">
        <v>12</v>
      </c>
      <c r="C49" s="25" t="s">
        <v>15</v>
      </c>
      <c r="D49" s="25" t="s">
        <v>70</v>
      </c>
      <c r="E49" s="25" t="s">
        <v>48</v>
      </c>
      <c r="F49" s="25" t="s">
        <v>100</v>
      </c>
      <c r="G49" s="25" t="s">
        <v>13</v>
      </c>
      <c r="H49" s="25" t="s">
        <v>14</v>
      </c>
      <c r="I49" s="25" t="s">
        <v>72</v>
      </c>
      <c r="J49" s="53" t="s">
        <v>99</v>
      </c>
      <c r="K49" s="31">
        <f t="shared" si="2"/>
        <v>22.2</v>
      </c>
      <c r="L49" s="31">
        <f t="shared" si="2"/>
        <v>0</v>
      </c>
      <c r="M49" s="31">
        <f t="shared" si="2"/>
        <v>0</v>
      </c>
      <c r="N49" s="31">
        <f t="shared" si="2"/>
        <v>22.2</v>
      </c>
      <c r="O49" s="31">
        <f t="shared" si="2"/>
        <v>22.2</v>
      </c>
      <c r="P49" s="58"/>
      <c r="Q49" s="51"/>
      <c r="R49" s="51"/>
    </row>
    <row r="50" spans="1:18" s="5" customFormat="1" ht="71.25" customHeight="1">
      <c r="A50" s="2">
        <v>35</v>
      </c>
      <c r="B50" s="25" t="s">
        <v>37</v>
      </c>
      <c r="C50" s="25" t="s">
        <v>15</v>
      </c>
      <c r="D50" s="25" t="s">
        <v>70</v>
      </c>
      <c r="E50" s="25" t="s">
        <v>48</v>
      </c>
      <c r="F50" s="25" t="s">
        <v>74</v>
      </c>
      <c r="G50" s="25" t="s">
        <v>19</v>
      </c>
      <c r="H50" s="25" t="s">
        <v>14</v>
      </c>
      <c r="I50" s="25" t="s">
        <v>72</v>
      </c>
      <c r="J50" s="30" t="s">
        <v>75</v>
      </c>
      <c r="K50" s="31">
        <v>22.2</v>
      </c>
      <c r="L50" s="31"/>
      <c r="M50" s="31"/>
      <c r="N50" s="31">
        <v>22.2</v>
      </c>
      <c r="O50" s="31">
        <v>22.2</v>
      </c>
      <c r="P50" s="57"/>
      <c r="Q50" s="15"/>
      <c r="R50" s="15"/>
    </row>
    <row r="51" spans="1:18" s="5" customFormat="1" ht="27.75" customHeight="1">
      <c r="A51" s="2">
        <v>36</v>
      </c>
      <c r="B51" s="28" t="s">
        <v>12</v>
      </c>
      <c r="C51" s="28" t="s">
        <v>15</v>
      </c>
      <c r="D51" s="28" t="s">
        <v>153</v>
      </c>
      <c r="E51" s="28" t="s">
        <v>13</v>
      </c>
      <c r="F51" s="28" t="s">
        <v>12</v>
      </c>
      <c r="G51" s="28" t="s">
        <v>13</v>
      </c>
      <c r="H51" s="28" t="s">
        <v>14</v>
      </c>
      <c r="I51" s="28" t="s">
        <v>12</v>
      </c>
      <c r="J51" s="38" t="s">
        <v>152</v>
      </c>
      <c r="K51" s="29">
        <f aca="true" t="shared" si="3" ref="K51:O52">K52</f>
        <v>56.3</v>
      </c>
      <c r="L51" s="29">
        <f t="shared" si="3"/>
        <v>0</v>
      </c>
      <c r="M51" s="29">
        <f t="shared" si="3"/>
        <v>0</v>
      </c>
      <c r="N51" s="29">
        <f t="shared" si="3"/>
        <v>0</v>
      </c>
      <c r="O51" s="29">
        <f t="shared" si="3"/>
        <v>0</v>
      </c>
      <c r="P51" s="57"/>
      <c r="Q51" s="15"/>
      <c r="R51" s="15"/>
    </row>
    <row r="52" spans="1:18" s="5" customFormat="1" ht="30" customHeight="1">
      <c r="A52" s="2">
        <v>37</v>
      </c>
      <c r="B52" s="28" t="s">
        <v>12</v>
      </c>
      <c r="C52" s="28" t="s">
        <v>15</v>
      </c>
      <c r="D52" s="28" t="s">
        <v>153</v>
      </c>
      <c r="E52" s="28" t="s">
        <v>0</v>
      </c>
      <c r="F52" s="28" t="s">
        <v>12</v>
      </c>
      <c r="G52" s="28" t="s">
        <v>13</v>
      </c>
      <c r="H52" s="28" t="s">
        <v>14</v>
      </c>
      <c r="I52" s="28" t="s">
        <v>155</v>
      </c>
      <c r="J52" s="64" t="s">
        <v>154</v>
      </c>
      <c r="K52" s="29">
        <f t="shared" si="3"/>
        <v>56.3</v>
      </c>
      <c r="L52" s="29">
        <f t="shared" si="3"/>
        <v>0</v>
      </c>
      <c r="M52" s="29">
        <f t="shared" si="3"/>
        <v>0</v>
      </c>
      <c r="N52" s="29">
        <f t="shared" si="3"/>
        <v>0</v>
      </c>
      <c r="O52" s="29">
        <f t="shared" si="3"/>
        <v>0</v>
      </c>
      <c r="P52" s="57"/>
      <c r="Q52" s="15"/>
      <c r="R52" s="15"/>
    </row>
    <row r="53" spans="1:18" s="5" customFormat="1" ht="53.25" customHeight="1">
      <c r="A53" s="2">
        <v>38</v>
      </c>
      <c r="B53" s="25" t="s">
        <v>156</v>
      </c>
      <c r="C53" s="25" t="s">
        <v>15</v>
      </c>
      <c r="D53" s="25" t="s">
        <v>153</v>
      </c>
      <c r="E53" s="25" t="s">
        <v>0</v>
      </c>
      <c r="F53" s="25" t="s">
        <v>74</v>
      </c>
      <c r="G53" s="25" t="s">
        <v>19</v>
      </c>
      <c r="H53" s="25" t="s">
        <v>14</v>
      </c>
      <c r="I53" s="25" t="s">
        <v>155</v>
      </c>
      <c r="J53" s="30" t="s">
        <v>157</v>
      </c>
      <c r="K53" s="31">
        <v>56.3</v>
      </c>
      <c r="L53" s="31"/>
      <c r="M53" s="31"/>
      <c r="N53" s="31">
        <v>0</v>
      </c>
      <c r="O53" s="31">
        <v>0</v>
      </c>
      <c r="P53" s="57"/>
      <c r="Q53" s="15"/>
      <c r="R53" s="15"/>
    </row>
    <row r="54" spans="1:18" s="5" customFormat="1" ht="20.25" customHeight="1">
      <c r="A54" s="2">
        <v>39</v>
      </c>
      <c r="B54" s="28" t="s">
        <v>12</v>
      </c>
      <c r="C54" s="28" t="s">
        <v>15</v>
      </c>
      <c r="D54" s="28" t="s">
        <v>131</v>
      </c>
      <c r="E54" s="28" t="s">
        <v>13</v>
      </c>
      <c r="F54" s="28" t="s">
        <v>12</v>
      </c>
      <c r="G54" s="28" t="s">
        <v>13</v>
      </c>
      <c r="H54" s="28" t="s">
        <v>14</v>
      </c>
      <c r="I54" s="28" t="s">
        <v>12</v>
      </c>
      <c r="J54" s="34" t="s">
        <v>132</v>
      </c>
      <c r="K54" s="29">
        <f>K57+K55</f>
        <v>51.7</v>
      </c>
      <c r="L54" s="29">
        <f>L57+L55</f>
        <v>0</v>
      </c>
      <c r="M54" s="29">
        <f>M57+M55</f>
        <v>0</v>
      </c>
      <c r="N54" s="29">
        <f>N57+N55</f>
        <v>0</v>
      </c>
      <c r="O54" s="29">
        <f>O57+O55</f>
        <v>0</v>
      </c>
      <c r="P54" s="57"/>
      <c r="Q54" s="15"/>
      <c r="R54" s="15"/>
    </row>
    <row r="55" spans="1:18" s="5" customFormat="1" ht="20.25" customHeight="1">
      <c r="A55" s="2">
        <v>40</v>
      </c>
      <c r="B55" s="28" t="s">
        <v>12</v>
      </c>
      <c r="C55" s="28" t="s">
        <v>15</v>
      </c>
      <c r="D55" s="28" t="s">
        <v>131</v>
      </c>
      <c r="E55" s="28" t="s">
        <v>48</v>
      </c>
      <c r="F55" s="28" t="s">
        <v>12</v>
      </c>
      <c r="G55" s="28" t="s">
        <v>13</v>
      </c>
      <c r="H55" s="28" t="s">
        <v>14</v>
      </c>
      <c r="I55" s="28" t="s">
        <v>158</v>
      </c>
      <c r="J55" s="34" t="s">
        <v>159</v>
      </c>
      <c r="K55" s="29">
        <f>K56</f>
        <v>1.7</v>
      </c>
      <c r="L55" s="29">
        <f>L56</f>
        <v>0</v>
      </c>
      <c r="M55" s="29">
        <f>M56</f>
        <v>0</v>
      </c>
      <c r="N55" s="29">
        <f>N56</f>
        <v>0</v>
      </c>
      <c r="O55" s="29">
        <f>O56</f>
        <v>0</v>
      </c>
      <c r="P55" s="57"/>
      <c r="Q55" s="15"/>
      <c r="R55" s="15"/>
    </row>
    <row r="56" spans="1:18" s="5" customFormat="1" ht="20.25" customHeight="1">
      <c r="A56" s="2">
        <v>41</v>
      </c>
      <c r="B56" s="25" t="s">
        <v>37</v>
      </c>
      <c r="C56" s="25" t="s">
        <v>15</v>
      </c>
      <c r="D56" s="25" t="s">
        <v>131</v>
      </c>
      <c r="E56" s="25" t="s">
        <v>48</v>
      </c>
      <c r="F56" s="25" t="s">
        <v>160</v>
      </c>
      <c r="G56" s="25" t="s">
        <v>19</v>
      </c>
      <c r="H56" s="25" t="s">
        <v>14</v>
      </c>
      <c r="I56" s="25" t="s">
        <v>161</v>
      </c>
      <c r="J56" s="67" t="s">
        <v>162</v>
      </c>
      <c r="K56" s="31">
        <v>1.7</v>
      </c>
      <c r="L56" s="31"/>
      <c r="M56" s="31"/>
      <c r="N56" s="31">
        <v>0</v>
      </c>
      <c r="O56" s="31">
        <v>0</v>
      </c>
      <c r="P56" s="57">
        <v>1.7</v>
      </c>
      <c r="Q56" s="15"/>
      <c r="R56" s="15"/>
    </row>
    <row r="57" spans="1:18" s="5" customFormat="1" ht="17.25" customHeight="1">
      <c r="A57" s="2">
        <v>42</v>
      </c>
      <c r="B57" s="28" t="s">
        <v>12</v>
      </c>
      <c r="C57" s="28" t="s">
        <v>15</v>
      </c>
      <c r="D57" s="28" t="s">
        <v>131</v>
      </c>
      <c r="E57" s="28" t="s">
        <v>59</v>
      </c>
      <c r="F57" s="28" t="s">
        <v>12</v>
      </c>
      <c r="G57" s="28" t="s">
        <v>13</v>
      </c>
      <c r="H57" s="28" t="s">
        <v>14</v>
      </c>
      <c r="I57" s="28" t="s">
        <v>57</v>
      </c>
      <c r="J57" s="64" t="s">
        <v>133</v>
      </c>
      <c r="K57" s="29">
        <f>K58</f>
        <v>50</v>
      </c>
      <c r="L57" s="29">
        <f>L58</f>
        <v>0</v>
      </c>
      <c r="M57" s="29">
        <f>M58</f>
        <v>0</v>
      </c>
      <c r="N57" s="29">
        <f>N58</f>
        <v>0</v>
      </c>
      <c r="O57" s="29">
        <f>O58</f>
        <v>0</v>
      </c>
      <c r="P57" s="57"/>
      <c r="Q57" s="15"/>
      <c r="R57" s="15"/>
    </row>
    <row r="58" spans="1:18" s="5" customFormat="1" ht="25.5" customHeight="1">
      <c r="A58" s="2">
        <v>43</v>
      </c>
      <c r="B58" s="25" t="s">
        <v>12</v>
      </c>
      <c r="C58" s="25" t="s">
        <v>15</v>
      </c>
      <c r="D58" s="25" t="s">
        <v>131</v>
      </c>
      <c r="E58" s="25" t="s">
        <v>59</v>
      </c>
      <c r="F58" s="25" t="s">
        <v>20</v>
      </c>
      <c r="G58" s="25" t="s">
        <v>19</v>
      </c>
      <c r="H58" s="25" t="s">
        <v>14</v>
      </c>
      <c r="I58" s="25" t="s">
        <v>57</v>
      </c>
      <c r="J58" s="30" t="s">
        <v>134</v>
      </c>
      <c r="K58" s="31">
        <f>K59+K60</f>
        <v>50</v>
      </c>
      <c r="L58" s="31">
        <f>L59+L60</f>
        <v>0</v>
      </c>
      <c r="M58" s="31">
        <f>M59+M60</f>
        <v>0</v>
      </c>
      <c r="N58" s="31">
        <f>N59+N60</f>
        <v>0</v>
      </c>
      <c r="O58" s="31">
        <f>O59+O60</f>
        <v>0</v>
      </c>
      <c r="P58" s="57"/>
      <c r="Q58" s="15"/>
      <c r="R58" s="15"/>
    </row>
    <row r="59" spans="1:18" s="5" customFormat="1" ht="38.25" customHeight="1">
      <c r="A59" s="2">
        <v>44</v>
      </c>
      <c r="B59" s="25" t="s">
        <v>37</v>
      </c>
      <c r="C59" s="25" t="s">
        <v>15</v>
      </c>
      <c r="D59" s="25" t="s">
        <v>131</v>
      </c>
      <c r="E59" s="25" t="s">
        <v>59</v>
      </c>
      <c r="F59" s="25" t="s">
        <v>20</v>
      </c>
      <c r="G59" s="25" t="s">
        <v>19</v>
      </c>
      <c r="H59" s="25" t="s">
        <v>135</v>
      </c>
      <c r="I59" s="25" t="s">
        <v>57</v>
      </c>
      <c r="J59" s="30" t="s">
        <v>136</v>
      </c>
      <c r="K59" s="31">
        <v>10</v>
      </c>
      <c r="L59" s="31"/>
      <c r="M59" s="31"/>
      <c r="N59" s="31">
        <v>0</v>
      </c>
      <c r="O59" s="31">
        <v>0</v>
      </c>
      <c r="P59" s="57"/>
      <c r="Q59" s="15"/>
      <c r="R59" s="15"/>
    </row>
    <row r="60" spans="1:18" s="5" customFormat="1" ht="30" customHeight="1">
      <c r="A60" s="2">
        <v>45</v>
      </c>
      <c r="B60" s="25" t="s">
        <v>37</v>
      </c>
      <c r="C60" s="25" t="s">
        <v>15</v>
      </c>
      <c r="D60" s="25" t="s">
        <v>131</v>
      </c>
      <c r="E60" s="25" t="s">
        <v>59</v>
      </c>
      <c r="F60" s="25" t="s">
        <v>20</v>
      </c>
      <c r="G60" s="25" t="s">
        <v>19</v>
      </c>
      <c r="H60" s="25" t="s">
        <v>137</v>
      </c>
      <c r="I60" s="25" t="s">
        <v>57</v>
      </c>
      <c r="J60" s="30" t="s">
        <v>138</v>
      </c>
      <c r="K60" s="31">
        <v>40</v>
      </c>
      <c r="L60" s="31"/>
      <c r="M60" s="31"/>
      <c r="N60" s="31">
        <v>0</v>
      </c>
      <c r="O60" s="31">
        <v>0</v>
      </c>
      <c r="P60" s="57"/>
      <c r="Q60" s="15"/>
      <c r="R60" s="15"/>
    </row>
    <row r="61" spans="1:18" s="5" customFormat="1" ht="12.75">
      <c r="A61" s="2">
        <v>46</v>
      </c>
      <c r="B61" s="28"/>
      <c r="C61" s="28"/>
      <c r="D61" s="28"/>
      <c r="E61" s="28"/>
      <c r="F61" s="28"/>
      <c r="G61" s="28"/>
      <c r="H61" s="28"/>
      <c r="I61" s="28"/>
      <c r="J61" s="38" t="s">
        <v>21</v>
      </c>
      <c r="K61" s="29">
        <f>K16</f>
        <v>1503.8999999999999</v>
      </c>
      <c r="L61" s="29">
        <f>L16</f>
        <v>0</v>
      </c>
      <c r="M61" s="29">
        <f>M16</f>
        <v>0</v>
      </c>
      <c r="N61" s="29">
        <f>N16</f>
        <v>1418.3</v>
      </c>
      <c r="O61" s="29">
        <f>O16</f>
        <v>1472.2000000000003</v>
      </c>
      <c r="P61" s="57"/>
      <c r="Q61" s="15"/>
      <c r="R61" s="15"/>
    </row>
    <row r="62" spans="1:18" s="5" customFormat="1" ht="21" customHeight="1">
      <c r="A62" s="2">
        <v>47</v>
      </c>
      <c r="B62" s="28" t="s">
        <v>12</v>
      </c>
      <c r="C62" s="28" t="s">
        <v>1</v>
      </c>
      <c r="D62" s="28" t="s">
        <v>13</v>
      </c>
      <c r="E62" s="28" t="s">
        <v>13</v>
      </c>
      <c r="F62" s="28" t="s">
        <v>12</v>
      </c>
      <c r="G62" s="28" t="s">
        <v>13</v>
      </c>
      <c r="H62" s="28" t="s">
        <v>14</v>
      </c>
      <c r="I62" s="28" t="s">
        <v>12</v>
      </c>
      <c r="J62" s="34" t="s">
        <v>32</v>
      </c>
      <c r="K62" s="29">
        <f>K63</f>
        <v>11786.4</v>
      </c>
      <c r="L62" s="29">
        <f>L63</f>
        <v>0</v>
      </c>
      <c r="M62" s="29">
        <f>M63</f>
        <v>0</v>
      </c>
      <c r="N62" s="29">
        <f>N63</f>
        <v>8365.1</v>
      </c>
      <c r="O62" s="29">
        <f>O63</f>
        <v>8369.7</v>
      </c>
      <c r="P62" s="57"/>
      <c r="Q62" s="15"/>
      <c r="R62" s="15"/>
    </row>
    <row r="63" spans="1:18" s="5" customFormat="1" ht="40.5" customHeight="1">
      <c r="A63" s="2">
        <v>48</v>
      </c>
      <c r="B63" s="28" t="s">
        <v>12</v>
      </c>
      <c r="C63" s="28" t="s">
        <v>1</v>
      </c>
      <c r="D63" s="28" t="s">
        <v>18</v>
      </c>
      <c r="E63" s="28" t="s">
        <v>13</v>
      </c>
      <c r="F63" s="28" t="s">
        <v>12</v>
      </c>
      <c r="G63" s="28" t="s">
        <v>13</v>
      </c>
      <c r="H63" s="28" t="s">
        <v>14</v>
      </c>
      <c r="I63" s="28" t="s">
        <v>12</v>
      </c>
      <c r="J63" s="39" t="s">
        <v>51</v>
      </c>
      <c r="K63" s="29">
        <f>K64+K77+K83+K73</f>
        <v>11786.4</v>
      </c>
      <c r="L63" s="29">
        <f>L64+L77+L83+L73</f>
        <v>0</v>
      </c>
      <c r="M63" s="29">
        <f>M64+M77+M83+M73</f>
        <v>0</v>
      </c>
      <c r="N63" s="29">
        <f>N64+N77+N83+N73</f>
        <v>8365.1</v>
      </c>
      <c r="O63" s="29">
        <f>O64+O77+O83+O73</f>
        <v>8369.7</v>
      </c>
      <c r="P63" s="57"/>
      <c r="Q63" s="15"/>
      <c r="R63" s="15"/>
    </row>
    <row r="64" spans="1:18" s="5" customFormat="1" ht="27" customHeight="1">
      <c r="A64" s="2">
        <v>49</v>
      </c>
      <c r="B64" s="28" t="s">
        <v>12</v>
      </c>
      <c r="C64" s="28" t="s">
        <v>1</v>
      </c>
      <c r="D64" s="28" t="s">
        <v>18</v>
      </c>
      <c r="E64" s="28" t="s">
        <v>19</v>
      </c>
      <c r="F64" s="28" t="s">
        <v>12</v>
      </c>
      <c r="G64" s="28" t="s">
        <v>13</v>
      </c>
      <c r="H64" s="28" t="s">
        <v>14</v>
      </c>
      <c r="I64" s="28" t="s">
        <v>57</v>
      </c>
      <c r="J64" s="28" t="s">
        <v>54</v>
      </c>
      <c r="K64" s="29">
        <f>K65+K67+K69</f>
        <v>8365.4</v>
      </c>
      <c r="L64" s="29">
        <f>L65+L67+L69</f>
        <v>0</v>
      </c>
      <c r="M64" s="29">
        <f>M65+M67+M69</f>
        <v>0</v>
      </c>
      <c r="N64" s="29">
        <f>N65+N67+N69</f>
        <v>7975.8</v>
      </c>
      <c r="O64" s="29">
        <f>O65+O67+O69</f>
        <v>7975.8</v>
      </c>
      <c r="P64" s="57"/>
      <c r="Q64" s="15"/>
      <c r="R64" s="15"/>
    </row>
    <row r="65" spans="1:18" s="5" customFormat="1" ht="27" customHeight="1">
      <c r="A65" s="2">
        <v>50</v>
      </c>
      <c r="B65" s="25" t="s">
        <v>12</v>
      </c>
      <c r="C65" s="25" t="s">
        <v>1</v>
      </c>
      <c r="D65" s="25" t="s">
        <v>18</v>
      </c>
      <c r="E65" s="25" t="s">
        <v>59</v>
      </c>
      <c r="F65" s="25" t="s">
        <v>30</v>
      </c>
      <c r="G65" s="25" t="s">
        <v>13</v>
      </c>
      <c r="H65" s="25" t="s">
        <v>14</v>
      </c>
      <c r="I65" s="25" t="s">
        <v>57</v>
      </c>
      <c r="J65" s="25" t="s">
        <v>65</v>
      </c>
      <c r="K65" s="31">
        <f>K66</f>
        <v>1574.8</v>
      </c>
      <c r="L65" s="31">
        <f>L66</f>
        <v>0</v>
      </c>
      <c r="M65" s="31">
        <f>M66</f>
        <v>0</v>
      </c>
      <c r="N65" s="31">
        <f>N66</f>
        <v>408.5</v>
      </c>
      <c r="O65" s="31">
        <f>O66</f>
        <v>408.5</v>
      </c>
      <c r="P65" s="57"/>
      <c r="Q65" s="15"/>
      <c r="R65" s="15"/>
    </row>
    <row r="66" spans="1:18" s="5" customFormat="1" ht="37.5" customHeight="1">
      <c r="A66" s="2">
        <v>51</v>
      </c>
      <c r="B66" s="25" t="s">
        <v>37</v>
      </c>
      <c r="C66" s="25" t="s">
        <v>1</v>
      </c>
      <c r="D66" s="25" t="s">
        <v>18</v>
      </c>
      <c r="E66" s="25" t="s">
        <v>59</v>
      </c>
      <c r="F66" s="25" t="s">
        <v>30</v>
      </c>
      <c r="G66" s="25" t="s">
        <v>19</v>
      </c>
      <c r="H66" s="25" t="s">
        <v>14</v>
      </c>
      <c r="I66" s="25" t="s">
        <v>57</v>
      </c>
      <c r="J66" s="45" t="s">
        <v>63</v>
      </c>
      <c r="K66" s="31">
        <v>1574.8</v>
      </c>
      <c r="L66" s="31"/>
      <c r="M66" s="31"/>
      <c r="N66" s="31">
        <v>408.5</v>
      </c>
      <c r="O66" s="31">
        <v>408.5</v>
      </c>
      <c r="P66" s="57"/>
      <c r="Q66" s="15"/>
      <c r="R66" s="15"/>
    </row>
    <row r="67" spans="1:18" s="14" customFormat="1" ht="42.75" customHeight="1">
      <c r="A67" s="2">
        <v>52</v>
      </c>
      <c r="B67" s="25" t="s">
        <v>37</v>
      </c>
      <c r="C67" s="25" t="s">
        <v>1</v>
      </c>
      <c r="D67" s="25" t="s">
        <v>18</v>
      </c>
      <c r="E67" s="25" t="s">
        <v>66</v>
      </c>
      <c r="F67" s="25" t="s">
        <v>30</v>
      </c>
      <c r="G67" s="25" t="s">
        <v>13</v>
      </c>
      <c r="H67" s="25" t="s">
        <v>14</v>
      </c>
      <c r="I67" s="25" t="s">
        <v>57</v>
      </c>
      <c r="J67" s="43" t="s">
        <v>67</v>
      </c>
      <c r="K67" s="31">
        <f>K68</f>
        <v>5891</v>
      </c>
      <c r="L67" s="31">
        <f>L68</f>
        <v>0</v>
      </c>
      <c r="M67" s="31">
        <f>M68</f>
        <v>0</v>
      </c>
      <c r="N67" s="31">
        <f>N68</f>
        <v>7057.3</v>
      </c>
      <c r="O67" s="31">
        <f>O68</f>
        <v>7057.3</v>
      </c>
      <c r="P67" s="57"/>
      <c r="Q67" s="21"/>
      <c r="R67" s="21"/>
    </row>
    <row r="68" spans="1:18" s="14" customFormat="1" ht="38.25" customHeight="1">
      <c r="A68" s="2">
        <v>53</v>
      </c>
      <c r="B68" s="25">
        <v>816</v>
      </c>
      <c r="C68" s="25" t="s">
        <v>1</v>
      </c>
      <c r="D68" s="25" t="s">
        <v>18</v>
      </c>
      <c r="E68" s="25" t="s">
        <v>66</v>
      </c>
      <c r="F68" s="25" t="s">
        <v>30</v>
      </c>
      <c r="G68" s="25" t="s">
        <v>19</v>
      </c>
      <c r="H68" s="25" t="s">
        <v>14</v>
      </c>
      <c r="I68" s="25" t="s">
        <v>57</v>
      </c>
      <c r="J68" s="40" t="s">
        <v>68</v>
      </c>
      <c r="K68" s="31">
        <v>5891</v>
      </c>
      <c r="L68" s="31"/>
      <c r="M68" s="31"/>
      <c r="N68" s="31">
        <v>7057.3</v>
      </c>
      <c r="O68" s="31">
        <v>7057.3</v>
      </c>
      <c r="P68" s="57"/>
      <c r="Q68" s="21"/>
      <c r="R68" s="21"/>
    </row>
    <row r="69" spans="1:18" s="14" customFormat="1" ht="23.25" customHeight="1">
      <c r="A69" s="2">
        <v>54</v>
      </c>
      <c r="B69" s="28" t="s">
        <v>12</v>
      </c>
      <c r="C69" s="28" t="s">
        <v>1</v>
      </c>
      <c r="D69" s="28" t="s">
        <v>18</v>
      </c>
      <c r="E69" s="28" t="s">
        <v>61</v>
      </c>
      <c r="F69" s="28" t="s">
        <v>29</v>
      </c>
      <c r="G69" s="28" t="s">
        <v>13</v>
      </c>
      <c r="H69" s="28" t="s">
        <v>14</v>
      </c>
      <c r="I69" s="28" t="s">
        <v>57</v>
      </c>
      <c r="J69" s="33" t="s">
        <v>62</v>
      </c>
      <c r="K69" s="29">
        <f>K70</f>
        <v>899.6</v>
      </c>
      <c r="L69" s="29">
        <f>L70</f>
        <v>0</v>
      </c>
      <c r="M69" s="29">
        <f>M70</f>
        <v>0</v>
      </c>
      <c r="N69" s="29">
        <f>N70</f>
        <v>510</v>
      </c>
      <c r="O69" s="29">
        <f>O70</f>
        <v>510</v>
      </c>
      <c r="P69" s="57"/>
      <c r="Q69" s="21"/>
      <c r="R69" s="21"/>
    </row>
    <row r="70" spans="1:18" s="14" customFormat="1" ht="26.25" customHeight="1">
      <c r="A70" s="2">
        <v>55</v>
      </c>
      <c r="B70" s="25" t="s">
        <v>12</v>
      </c>
      <c r="C70" s="25" t="s">
        <v>1</v>
      </c>
      <c r="D70" s="25" t="s">
        <v>18</v>
      </c>
      <c r="E70" s="25" t="s">
        <v>61</v>
      </c>
      <c r="F70" s="25" t="s">
        <v>29</v>
      </c>
      <c r="G70" s="25" t="s">
        <v>19</v>
      </c>
      <c r="H70" s="25" t="s">
        <v>14</v>
      </c>
      <c r="I70" s="25" t="s">
        <v>57</v>
      </c>
      <c r="J70" s="44" t="s">
        <v>64</v>
      </c>
      <c r="K70" s="31">
        <f>K71+K72</f>
        <v>899.6</v>
      </c>
      <c r="L70" s="31">
        <f>L71+L72</f>
        <v>0</v>
      </c>
      <c r="M70" s="31">
        <f>M71+M72</f>
        <v>0</v>
      </c>
      <c r="N70" s="31">
        <f>N71+N72</f>
        <v>510</v>
      </c>
      <c r="O70" s="31">
        <f>O71+O72</f>
        <v>510</v>
      </c>
      <c r="P70" s="57"/>
      <c r="Q70" s="21"/>
      <c r="R70" s="21"/>
    </row>
    <row r="71" spans="1:18" s="14" customFormat="1" ht="43.5" customHeight="1">
      <c r="A71" s="2">
        <v>56</v>
      </c>
      <c r="B71" s="25" t="s">
        <v>37</v>
      </c>
      <c r="C71" s="25" t="s">
        <v>1</v>
      </c>
      <c r="D71" s="25" t="s">
        <v>18</v>
      </c>
      <c r="E71" s="25" t="s">
        <v>61</v>
      </c>
      <c r="F71" s="25" t="s">
        <v>29</v>
      </c>
      <c r="G71" s="25" t="s">
        <v>19</v>
      </c>
      <c r="H71" s="25" t="s">
        <v>78</v>
      </c>
      <c r="I71" s="25" t="s">
        <v>57</v>
      </c>
      <c r="J71" s="49" t="s">
        <v>97</v>
      </c>
      <c r="K71" s="31">
        <v>510</v>
      </c>
      <c r="L71" s="31"/>
      <c r="M71" s="31"/>
      <c r="N71" s="31">
        <v>510</v>
      </c>
      <c r="O71" s="31">
        <v>510</v>
      </c>
      <c r="P71" s="57"/>
      <c r="Q71" s="21"/>
      <c r="R71" s="21"/>
    </row>
    <row r="72" spans="1:18" s="14" customFormat="1" ht="43.5" customHeight="1">
      <c r="A72" s="2">
        <v>57</v>
      </c>
      <c r="B72" s="25" t="s">
        <v>37</v>
      </c>
      <c r="C72" s="25" t="s">
        <v>1</v>
      </c>
      <c r="D72" s="25" t="s">
        <v>18</v>
      </c>
      <c r="E72" s="25" t="s">
        <v>61</v>
      </c>
      <c r="F72" s="25" t="s">
        <v>29</v>
      </c>
      <c r="G72" s="25" t="s">
        <v>19</v>
      </c>
      <c r="H72" s="25" t="s">
        <v>145</v>
      </c>
      <c r="I72" s="25" t="s">
        <v>57</v>
      </c>
      <c r="J72" s="49" t="s">
        <v>146</v>
      </c>
      <c r="K72" s="31">
        <v>389.6</v>
      </c>
      <c r="L72" s="31"/>
      <c r="M72" s="31"/>
      <c r="N72" s="31">
        <v>0</v>
      </c>
      <c r="O72" s="31">
        <v>0</v>
      </c>
      <c r="P72" s="57"/>
      <c r="Q72" s="21"/>
      <c r="R72" s="21"/>
    </row>
    <row r="73" spans="1:18" s="14" customFormat="1" ht="26.25" customHeight="1">
      <c r="A73" s="2">
        <v>58</v>
      </c>
      <c r="B73" s="28" t="s">
        <v>12</v>
      </c>
      <c r="C73" s="28" t="s">
        <v>1</v>
      </c>
      <c r="D73" s="28" t="s">
        <v>18</v>
      </c>
      <c r="E73" s="28" t="s">
        <v>120</v>
      </c>
      <c r="F73" s="28" t="s">
        <v>12</v>
      </c>
      <c r="G73" s="28" t="s">
        <v>13</v>
      </c>
      <c r="H73" s="28" t="s">
        <v>14</v>
      </c>
      <c r="I73" s="28" t="s">
        <v>57</v>
      </c>
      <c r="J73" s="61" t="s">
        <v>121</v>
      </c>
      <c r="K73" s="29">
        <f aca="true" t="shared" si="4" ref="K73:O75">K74</f>
        <v>711.9</v>
      </c>
      <c r="L73" s="29">
        <f t="shared" si="4"/>
        <v>0</v>
      </c>
      <c r="M73" s="29">
        <f t="shared" si="4"/>
        <v>0</v>
      </c>
      <c r="N73" s="29">
        <f t="shared" si="4"/>
        <v>0</v>
      </c>
      <c r="O73" s="29">
        <f t="shared" si="4"/>
        <v>0</v>
      </c>
      <c r="P73" s="57"/>
      <c r="Q73" s="21"/>
      <c r="R73" s="21"/>
    </row>
    <row r="74" spans="1:18" s="14" customFormat="1" ht="15.75" customHeight="1">
      <c r="A74" s="2">
        <v>59</v>
      </c>
      <c r="B74" s="28" t="s">
        <v>12</v>
      </c>
      <c r="C74" s="28" t="s">
        <v>1</v>
      </c>
      <c r="D74" s="28" t="s">
        <v>18</v>
      </c>
      <c r="E74" s="28" t="s">
        <v>122</v>
      </c>
      <c r="F74" s="28" t="s">
        <v>29</v>
      </c>
      <c r="G74" s="28" t="s">
        <v>13</v>
      </c>
      <c r="H74" s="28" t="s">
        <v>14</v>
      </c>
      <c r="I74" s="28" t="s">
        <v>57</v>
      </c>
      <c r="J74" s="61" t="s">
        <v>123</v>
      </c>
      <c r="K74" s="29">
        <f t="shared" si="4"/>
        <v>711.9</v>
      </c>
      <c r="L74" s="29">
        <f t="shared" si="4"/>
        <v>0</v>
      </c>
      <c r="M74" s="29">
        <f t="shared" si="4"/>
        <v>0</v>
      </c>
      <c r="N74" s="29">
        <f t="shared" si="4"/>
        <v>0</v>
      </c>
      <c r="O74" s="29">
        <f t="shared" si="4"/>
        <v>0</v>
      </c>
      <c r="P74" s="57"/>
      <c r="Q74" s="21"/>
      <c r="R74" s="21"/>
    </row>
    <row r="75" spans="1:18" s="14" customFormat="1" ht="13.5" customHeight="1">
      <c r="A75" s="2">
        <v>60</v>
      </c>
      <c r="B75" s="28" t="s">
        <v>12</v>
      </c>
      <c r="C75" s="28" t="s">
        <v>1</v>
      </c>
      <c r="D75" s="28" t="s">
        <v>18</v>
      </c>
      <c r="E75" s="28" t="s">
        <v>122</v>
      </c>
      <c r="F75" s="28" t="s">
        <v>29</v>
      </c>
      <c r="G75" s="28" t="s">
        <v>19</v>
      </c>
      <c r="H75" s="28" t="s">
        <v>14</v>
      </c>
      <c r="I75" s="28" t="s">
        <v>57</v>
      </c>
      <c r="J75" s="61" t="s">
        <v>124</v>
      </c>
      <c r="K75" s="29">
        <f t="shared" si="4"/>
        <v>711.9</v>
      </c>
      <c r="L75" s="29">
        <f t="shared" si="4"/>
        <v>0</v>
      </c>
      <c r="M75" s="29">
        <f t="shared" si="4"/>
        <v>0</v>
      </c>
      <c r="N75" s="29">
        <f t="shared" si="4"/>
        <v>0</v>
      </c>
      <c r="O75" s="29">
        <f t="shared" si="4"/>
        <v>0</v>
      </c>
      <c r="P75" s="57"/>
      <c r="Q75" s="21"/>
      <c r="R75" s="21"/>
    </row>
    <row r="76" spans="1:18" s="14" customFormat="1" ht="51.75" customHeight="1">
      <c r="A76" s="2">
        <v>61</v>
      </c>
      <c r="B76" s="25" t="s">
        <v>37</v>
      </c>
      <c r="C76" s="25" t="s">
        <v>1</v>
      </c>
      <c r="D76" s="25" t="s">
        <v>18</v>
      </c>
      <c r="E76" s="25" t="s">
        <v>122</v>
      </c>
      <c r="F76" s="25" t="s">
        <v>29</v>
      </c>
      <c r="G76" s="25" t="s">
        <v>19</v>
      </c>
      <c r="H76" s="25" t="s">
        <v>125</v>
      </c>
      <c r="I76" s="25" t="s">
        <v>57</v>
      </c>
      <c r="J76" s="45" t="s">
        <v>126</v>
      </c>
      <c r="K76" s="31">
        <v>711.9</v>
      </c>
      <c r="L76" s="31"/>
      <c r="M76" s="31"/>
      <c r="N76" s="31">
        <v>0</v>
      </c>
      <c r="O76" s="31">
        <v>0</v>
      </c>
      <c r="P76" s="57"/>
      <c r="Q76" s="21"/>
      <c r="R76" s="21"/>
    </row>
    <row r="77" spans="1:18" s="14" customFormat="1" ht="35.25" customHeight="1">
      <c r="A77" s="2">
        <v>62</v>
      </c>
      <c r="B77" s="28" t="s">
        <v>12</v>
      </c>
      <c r="C77" s="28" t="s">
        <v>1</v>
      </c>
      <c r="D77" s="28" t="s">
        <v>18</v>
      </c>
      <c r="E77" s="28" t="s">
        <v>47</v>
      </c>
      <c r="F77" s="28" t="s">
        <v>12</v>
      </c>
      <c r="G77" s="28" t="s">
        <v>13</v>
      </c>
      <c r="H77" s="28" t="s">
        <v>14</v>
      </c>
      <c r="I77" s="28" t="s">
        <v>57</v>
      </c>
      <c r="J77" s="54" t="s">
        <v>106</v>
      </c>
      <c r="K77" s="29">
        <f>K78</f>
        <v>120.69999999999999</v>
      </c>
      <c r="L77" s="29">
        <f>L78</f>
        <v>0</v>
      </c>
      <c r="M77" s="29">
        <f>M78</f>
        <v>0</v>
      </c>
      <c r="N77" s="29">
        <f>N78</f>
        <v>125.8</v>
      </c>
      <c r="O77" s="29">
        <f>O78</f>
        <v>130.4</v>
      </c>
      <c r="P77" s="57"/>
      <c r="Q77" s="21"/>
      <c r="R77" s="21"/>
    </row>
    <row r="78" spans="1:18" s="5" customFormat="1" ht="36.75" customHeight="1">
      <c r="A78" s="2">
        <v>63</v>
      </c>
      <c r="B78" s="28" t="s">
        <v>12</v>
      </c>
      <c r="C78" s="28" t="s">
        <v>1</v>
      </c>
      <c r="D78" s="28" t="s">
        <v>18</v>
      </c>
      <c r="E78" s="28" t="s">
        <v>47</v>
      </c>
      <c r="F78" s="28" t="s">
        <v>25</v>
      </c>
      <c r="G78" s="28" t="s">
        <v>13</v>
      </c>
      <c r="H78" s="28" t="s">
        <v>14</v>
      </c>
      <c r="I78" s="28" t="s">
        <v>57</v>
      </c>
      <c r="J78" s="28" t="s">
        <v>101</v>
      </c>
      <c r="K78" s="29">
        <f>K80+K82</f>
        <v>120.69999999999999</v>
      </c>
      <c r="L78" s="29">
        <f>L80+L82</f>
        <v>0</v>
      </c>
      <c r="M78" s="29">
        <f>M80+M82</f>
        <v>0</v>
      </c>
      <c r="N78" s="29">
        <f>N80+N82</f>
        <v>125.8</v>
      </c>
      <c r="O78" s="29">
        <f>O80+O82</f>
        <v>130.4</v>
      </c>
      <c r="P78" s="57"/>
      <c r="Q78" s="15"/>
      <c r="R78" s="15"/>
    </row>
    <row r="79" spans="1:18" s="5" customFormat="1" ht="41.25" customHeight="1">
      <c r="A79" s="2">
        <v>64</v>
      </c>
      <c r="B79" s="28" t="s">
        <v>12</v>
      </c>
      <c r="C79" s="28" t="s">
        <v>1</v>
      </c>
      <c r="D79" s="28" t="s">
        <v>18</v>
      </c>
      <c r="E79" s="28" t="s">
        <v>47</v>
      </c>
      <c r="F79" s="28" t="s">
        <v>25</v>
      </c>
      <c r="G79" s="28" t="s">
        <v>19</v>
      </c>
      <c r="H79" s="28" t="s">
        <v>14</v>
      </c>
      <c r="I79" s="28" t="s">
        <v>57</v>
      </c>
      <c r="J79" s="28" t="s">
        <v>102</v>
      </c>
      <c r="K79" s="29">
        <f>K80</f>
        <v>3.6</v>
      </c>
      <c r="L79" s="29"/>
      <c r="M79" s="29"/>
      <c r="N79" s="29">
        <f>N80</f>
        <v>3.5</v>
      </c>
      <c r="O79" s="29">
        <f>O80</f>
        <v>3.5</v>
      </c>
      <c r="P79" s="57"/>
      <c r="Q79" s="15"/>
      <c r="R79" s="15"/>
    </row>
    <row r="80" spans="1:18" s="14" customFormat="1" ht="53.25" customHeight="1">
      <c r="A80" s="2">
        <v>65</v>
      </c>
      <c r="B80" s="25">
        <v>816</v>
      </c>
      <c r="C80" s="25" t="s">
        <v>24</v>
      </c>
      <c r="D80" s="25" t="s">
        <v>18</v>
      </c>
      <c r="E80" s="25" t="s">
        <v>47</v>
      </c>
      <c r="F80" s="25" t="s">
        <v>25</v>
      </c>
      <c r="G80" s="25" t="s">
        <v>19</v>
      </c>
      <c r="H80" s="25" t="s">
        <v>31</v>
      </c>
      <c r="I80" s="25" t="s">
        <v>57</v>
      </c>
      <c r="J80" s="41" t="s">
        <v>103</v>
      </c>
      <c r="K80" s="31">
        <f>3.5+0.1</f>
        <v>3.6</v>
      </c>
      <c r="L80" s="31"/>
      <c r="M80" s="31"/>
      <c r="N80" s="31">
        <v>3.5</v>
      </c>
      <c r="O80" s="31">
        <v>3.5</v>
      </c>
      <c r="P80" s="57"/>
      <c r="Q80" s="21"/>
      <c r="R80" s="21"/>
    </row>
    <row r="81" spans="1:18" s="7" customFormat="1" ht="40.5" customHeight="1">
      <c r="A81" s="2">
        <v>66</v>
      </c>
      <c r="B81" s="28" t="s">
        <v>12</v>
      </c>
      <c r="C81" s="28" t="s">
        <v>1</v>
      </c>
      <c r="D81" s="28" t="s">
        <v>18</v>
      </c>
      <c r="E81" s="28" t="s">
        <v>45</v>
      </c>
      <c r="F81" s="28" t="s">
        <v>46</v>
      </c>
      <c r="G81" s="28" t="s">
        <v>13</v>
      </c>
      <c r="H81" s="28" t="s">
        <v>14</v>
      </c>
      <c r="I81" s="28" t="s">
        <v>57</v>
      </c>
      <c r="J81" s="42" t="s">
        <v>104</v>
      </c>
      <c r="K81" s="29">
        <f>K82</f>
        <v>117.1</v>
      </c>
      <c r="L81" s="29">
        <f>L82</f>
        <v>0</v>
      </c>
      <c r="M81" s="29">
        <f>M82</f>
        <v>0</v>
      </c>
      <c r="N81" s="29">
        <f>N82</f>
        <v>122.3</v>
      </c>
      <c r="O81" s="29">
        <f>O82</f>
        <v>126.9</v>
      </c>
      <c r="P81" s="59"/>
      <c r="Q81" s="20"/>
      <c r="R81" s="20"/>
    </row>
    <row r="82" spans="1:18" s="14" customFormat="1" ht="51.75" customHeight="1">
      <c r="A82" s="2">
        <v>67</v>
      </c>
      <c r="B82" s="25" t="s">
        <v>37</v>
      </c>
      <c r="C82" s="25" t="s">
        <v>1</v>
      </c>
      <c r="D82" s="25" t="s">
        <v>18</v>
      </c>
      <c r="E82" s="25" t="s">
        <v>45</v>
      </c>
      <c r="F82" s="25" t="s">
        <v>46</v>
      </c>
      <c r="G82" s="25" t="s">
        <v>19</v>
      </c>
      <c r="H82" s="25" t="s">
        <v>14</v>
      </c>
      <c r="I82" s="25" t="s">
        <v>57</v>
      </c>
      <c r="J82" s="41" t="s">
        <v>105</v>
      </c>
      <c r="K82" s="31">
        <v>117.1</v>
      </c>
      <c r="L82" s="31"/>
      <c r="M82" s="31"/>
      <c r="N82" s="31">
        <v>122.3</v>
      </c>
      <c r="O82" s="31">
        <v>126.9</v>
      </c>
      <c r="P82" s="57"/>
      <c r="Q82" s="21"/>
      <c r="R82" s="21"/>
    </row>
    <row r="83" spans="1:18" s="14" customFormat="1" ht="17.25" customHeight="1">
      <c r="A83" s="2">
        <v>68</v>
      </c>
      <c r="B83" s="28" t="s">
        <v>12</v>
      </c>
      <c r="C83" s="28" t="s">
        <v>1</v>
      </c>
      <c r="D83" s="28" t="s">
        <v>18</v>
      </c>
      <c r="E83" s="28" t="s">
        <v>117</v>
      </c>
      <c r="F83" s="28" t="s">
        <v>12</v>
      </c>
      <c r="G83" s="28" t="s">
        <v>13</v>
      </c>
      <c r="H83" s="28" t="s">
        <v>14</v>
      </c>
      <c r="I83" s="28" t="s">
        <v>57</v>
      </c>
      <c r="J83" s="33" t="s">
        <v>118</v>
      </c>
      <c r="K83" s="29">
        <f aca="true" t="shared" si="5" ref="K83:O84">K84</f>
        <v>2588.4</v>
      </c>
      <c r="L83" s="29">
        <f t="shared" si="5"/>
        <v>0</v>
      </c>
      <c r="M83" s="29">
        <f t="shared" si="5"/>
        <v>0</v>
      </c>
      <c r="N83" s="29">
        <f t="shared" si="5"/>
        <v>263.5</v>
      </c>
      <c r="O83" s="29">
        <f t="shared" si="5"/>
        <v>263.5</v>
      </c>
      <c r="P83" s="57"/>
      <c r="Q83" s="21"/>
      <c r="R83" s="21"/>
    </row>
    <row r="84" spans="1:18" s="5" customFormat="1" ht="28.5" customHeight="1">
      <c r="A84" s="2">
        <v>69</v>
      </c>
      <c r="B84" s="28" t="s">
        <v>37</v>
      </c>
      <c r="C84" s="28" t="s">
        <v>1</v>
      </c>
      <c r="D84" s="28" t="s">
        <v>18</v>
      </c>
      <c r="E84" s="28" t="s">
        <v>55</v>
      </c>
      <c r="F84" s="28" t="s">
        <v>29</v>
      </c>
      <c r="G84" s="28" t="s">
        <v>13</v>
      </c>
      <c r="H84" s="28" t="s">
        <v>14</v>
      </c>
      <c r="I84" s="28" t="s">
        <v>57</v>
      </c>
      <c r="J84" s="33" t="s">
        <v>56</v>
      </c>
      <c r="K84" s="29">
        <f t="shared" si="5"/>
        <v>2588.4</v>
      </c>
      <c r="L84" s="29">
        <f t="shared" si="5"/>
        <v>0</v>
      </c>
      <c r="M84" s="29">
        <f t="shared" si="5"/>
        <v>0</v>
      </c>
      <c r="N84" s="29">
        <f t="shared" si="5"/>
        <v>263.5</v>
      </c>
      <c r="O84" s="29">
        <f t="shared" si="5"/>
        <v>263.5</v>
      </c>
      <c r="P84" s="57"/>
      <c r="Q84" s="15"/>
      <c r="R84" s="15"/>
    </row>
    <row r="85" spans="1:18" s="5" customFormat="1" ht="28.5" customHeight="1">
      <c r="A85" s="2">
        <v>70</v>
      </c>
      <c r="B85" s="28" t="s">
        <v>37</v>
      </c>
      <c r="C85" s="28" t="s">
        <v>1</v>
      </c>
      <c r="D85" s="28" t="s">
        <v>18</v>
      </c>
      <c r="E85" s="28" t="s">
        <v>55</v>
      </c>
      <c r="F85" s="28" t="s">
        <v>29</v>
      </c>
      <c r="G85" s="28" t="s">
        <v>19</v>
      </c>
      <c r="H85" s="28" t="s">
        <v>14</v>
      </c>
      <c r="I85" s="28" t="s">
        <v>57</v>
      </c>
      <c r="J85" s="33" t="s">
        <v>58</v>
      </c>
      <c r="K85" s="29">
        <f>K91+K92+K86+K87+K88+K89+K90</f>
        <v>2588.4</v>
      </c>
      <c r="L85" s="29">
        <f>L91+L92+L86+L87+L88+L90</f>
        <v>0</v>
      </c>
      <c r="M85" s="29">
        <f>M91+M92+M86+M87+M88+M90</f>
        <v>0</v>
      </c>
      <c r="N85" s="29">
        <f>N91+N92+N86+N87+N88+N90</f>
        <v>263.5</v>
      </c>
      <c r="O85" s="29">
        <f>O91+O92+O86+O87+O88+O90</f>
        <v>263.5</v>
      </c>
      <c r="P85" s="57"/>
      <c r="Q85" s="15"/>
      <c r="R85" s="15"/>
    </row>
    <row r="86" spans="1:18" s="5" customFormat="1" ht="42.75" customHeight="1">
      <c r="A86" s="2">
        <v>71</v>
      </c>
      <c r="B86" s="25" t="s">
        <v>37</v>
      </c>
      <c r="C86" s="25" t="s">
        <v>1</v>
      </c>
      <c r="D86" s="25" t="s">
        <v>18</v>
      </c>
      <c r="E86" s="25" t="s">
        <v>55</v>
      </c>
      <c r="F86" s="25" t="s">
        <v>29</v>
      </c>
      <c r="G86" s="25" t="s">
        <v>19</v>
      </c>
      <c r="H86" s="25" t="s">
        <v>127</v>
      </c>
      <c r="I86" s="25" t="s">
        <v>57</v>
      </c>
      <c r="J86" s="62" t="s">
        <v>128</v>
      </c>
      <c r="K86" s="31">
        <v>106.6</v>
      </c>
      <c r="L86" s="31"/>
      <c r="M86" s="31"/>
      <c r="N86" s="31">
        <v>0</v>
      </c>
      <c r="O86" s="31">
        <v>0</v>
      </c>
      <c r="P86" s="57"/>
      <c r="Q86" s="15"/>
      <c r="R86" s="15"/>
    </row>
    <row r="87" spans="1:18" s="5" customFormat="1" ht="90" customHeight="1">
      <c r="A87" s="2">
        <v>72</v>
      </c>
      <c r="B87" s="25" t="s">
        <v>37</v>
      </c>
      <c r="C87" s="25" t="s">
        <v>1</v>
      </c>
      <c r="D87" s="25" t="s">
        <v>18</v>
      </c>
      <c r="E87" s="25" t="s">
        <v>55</v>
      </c>
      <c r="F87" s="25" t="s">
        <v>29</v>
      </c>
      <c r="G87" s="25" t="s">
        <v>19</v>
      </c>
      <c r="H87" s="25" t="s">
        <v>129</v>
      </c>
      <c r="I87" s="25" t="s">
        <v>57</v>
      </c>
      <c r="J87" s="63" t="s">
        <v>130</v>
      </c>
      <c r="K87" s="31">
        <v>18.2</v>
      </c>
      <c r="L87" s="31"/>
      <c r="M87" s="31"/>
      <c r="N87" s="31">
        <v>0</v>
      </c>
      <c r="O87" s="31">
        <v>0</v>
      </c>
      <c r="P87" s="57"/>
      <c r="Q87" s="15"/>
      <c r="R87" s="15"/>
    </row>
    <row r="88" spans="1:18" s="5" customFormat="1" ht="43.5" customHeight="1">
      <c r="A88" s="2">
        <v>73</v>
      </c>
      <c r="B88" s="25" t="s">
        <v>37</v>
      </c>
      <c r="C88" s="25" t="s">
        <v>1</v>
      </c>
      <c r="D88" s="25" t="s">
        <v>18</v>
      </c>
      <c r="E88" s="25" t="s">
        <v>55</v>
      </c>
      <c r="F88" s="25" t="s">
        <v>29</v>
      </c>
      <c r="G88" s="25" t="s">
        <v>19</v>
      </c>
      <c r="H88" s="25" t="s">
        <v>139</v>
      </c>
      <c r="I88" s="25" t="s">
        <v>57</v>
      </c>
      <c r="J88" s="63" t="s">
        <v>140</v>
      </c>
      <c r="K88" s="31">
        <v>427.3</v>
      </c>
      <c r="L88" s="31"/>
      <c r="M88" s="31"/>
      <c r="N88" s="31">
        <v>0</v>
      </c>
      <c r="O88" s="31">
        <v>0</v>
      </c>
      <c r="P88" s="57"/>
      <c r="Q88" s="15"/>
      <c r="R88" s="15"/>
    </row>
    <row r="89" spans="1:18" s="5" customFormat="1" ht="43.5" customHeight="1">
      <c r="A89" s="2">
        <v>74</v>
      </c>
      <c r="B89" s="25" t="s">
        <v>37</v>
      </c>
      <c r="C89" s="25" t="s">
        <v>1</v>
      </c>
      <c r="D89" s="25" t="s">
        <v>18</v>
      </c>
      <c r="E89" s="25" t="s">
        <v>55</v>
      </c>
      <c r="F89" s="25" t="s">
        <v>29</v>
      </c>
      <c r="G89" s="25" t="s">
        <v>19</v>
      </c>
      <c r="H89" s="25" t="s">
        <v>143</v>
      </c>
      <c r="I89" s="25" t="s">
        <v>57</v>
      </c>
      <c r="J89" s="63" t="s">
        <v>144</v>
      </c>
      <c r="K89" s="31">
        <f>3.7</f>
        <v>3.7</v>
      </c>
      <c r="L89" s="31"/>
      <c r="M89" s="31"/>
      <c r="N89" s="31">
        <f>0</f>
        <v>0</v>
      </c>
      <c r="O89" s="31">
        <f>0</f>
        <v>0</v>
      </c>
      <c r="P89" s="57"/>
      <c r="Q89" s="15"/>
      <c r="R89" s="15"/>
    </row>
    <row r="90" spans="1:18" s="5" customFormat="1" ht="39" customHeight="1">
      <c r="A90" s="2">
        <v>75</v>
      </c>
      <c r="B90" s="25" t="s">
        <v>37</v>
      </c>
      <c r="C90" s="25" t="s">
        <v>1</v>
      </c>
      <c r="D90" s="25" t="s">
        <v>18</v>
      </c>
      <c r="E90" s="25" t="s">
        <v>55</v>
      </c>
      <c r="F90" s="25" t="s">
        <v>29</v>
      </c>
      <c r="G90" s="25" t="s">
        <v>19</v>
      </c>
      <c r="H90" s="25" t="s">
        <v>141</v>
      </c>
      <c r="I90" s="25" t="s">
        <v>57</v>
      </c>
      <c r="J90" s="63" t="s">
        <v>142</v>
      </c>
      <c r="K90" s="31">
        <f>396.8+1372.3</f>
        <v>1769.1</v>
      </c>
      <c r="L90" s="31"/>
      <c r="M90" s="31"/>
      <c r="N90" s="31">
        <v>0</v>
      </c>
      <c r="O90" s="31">
        <v>0</v>
      </c>
      <c r="P90" s="57">
        <v>1372.3</v>
      </c>
      <c r="Q90" s="15"/>
      <c r="R90" s="15"/>
    </row>
    <row r="91" spans="1:18" s="5" customFormat="1" ht="54.75" customHeight="1">
      <c r="A91" s="2">
        <v>76</v>
      </c>
      <c r="B91" s="25" t="s">
        <v>37</v>
      </c>
      <c r="C91" s="25" t="s">
        <v>1</v>
      </c>
      <c r="D91" s="25" t="s">
        <v>18</v>
      </c>
      <c r="E91" s="25" t="s">
        <v>55</v>
      </c>
      <c r="F91" s="25" t="s">
        <v>29</v>
      </c>
      <c r="G91" s="25" t="s">
        <v>19</v>
      </c>
      <c r="H91" s="25" t="s">
        <v>76</v>
      </c>
      <c r="I91" s="25" t="s">
        <v>57</v>
      </c>
      <c r="J91" s="41" t="s">
        <v>112</v>
      </c>
      <c r="K91" s="31">
        <v>60</v>
      </c>
      <c r="L91" s="31"/>
      <c r="M91" s="31"/>
      <c r="N91" s="31">
        <v>60</v>
      </c>
      <c r="O91" s="31">
        <v>60</v>
      </c>
      <c r="P91" s="57"/>
      <c r="Q91" s="15"/>
      <c r="R91" s="15"/>
    </row>
    <row r="92" spans="1:18" s="5" customFormat="1" ht="58.5" customHeight="1">
      <c r="A92" s="2">
        <v>77</v>
      </c>
      <c r="B92" s="25" t="s">
        <v>37</v>
      </c>
      <c r="C92" s="25" t="s">
        <v>1</v>
      </c>
      <c r="D92" s="25" t="s">
        <v>18</v>
      </c>
      <c r="E92" s="25" t="s">
        <v>55</v>
      </c>
      <c r="F92" s="25" t="s">
        <v>29</v>
      </c>
      <c r="G92" s="25" t="s">
        <v>19</v>
      </c>
      <c r="H92" s="25" t="s">
        <v>77</v>
      </c>
      <c r="I92" s="25" t="s">
        <v>57</v>
      </c>
      <c r="J92" s="41" t="s">
        <v>113</v>
      </c>
      <c r="K92" s="31">
        <v>203.5</v>
      </c>
      <c r="L92" s="31"/>
      <c r="M92" s="31"/>
      <c r="N92" s="31">
        <v>203.5</v>
      </c>
      <c r="O92" s="31">
        <v>203.5</v>
      </c>
      <c r="P92" s="57"/>
      <c r="Q92" s="15"/>
      <c r="R92" s="15"/>
    </row>
    <row r="93" spans="1:19" s="5" customFormat="1" ht="15.75" customHeight="1">
      <c r="A93" s="2">
        <v>78</v>
      </c>
      <c r="B93" s="6"/>
      <c r="C93" s="6"/>
      <c r="D93" s="6"/>
      <c r="E93" s="6"/>
      <c r="F93" s="6"/>
      <c r="G93" s="6"/>
      <c r="H93" s="6"/>
      <c r="I93" s="6"/>
      <c r="J93" s="22" t="s">
        <v>36</v>
      </c>
      <c r="K93" s="27">
        <f>K61+K62</f>
        <v>13290.3</v>
      </c>
      <c r="L93" s="27">
        <f>L61+L62</f>
        <v>0</v>
      </c>
      <c r="M93" s="27">
        <f>M61+M62</f>
        <v>0</v>
      </c>
      <c r="N93" s="27">
        <f>N61+N62</f>
        <v>9783.4</v>
      </c>
      <c r="O93" s="27">
        <f>O61+O62</f>
        <v>9841.900000000001</v>
      </c>
      <c r="P93" s="57">
        <f>SUM(P7:P92)</f>
        <v>1405.3</v>
      </c>
      <c r="Q93" s="15"/>
      <c r="R93" s="15"/>
      <c r="S93" s="15"/>
    </row>
    <row r="94" spans="1:16" s="5" customFormat="1" ht="27.75" customHeight="1">
      <c r="A94" s="8"/>
      <c r="B94" s="9"/>
      <c r="C94" s="9"/>
      <c r="D94" s="9"/>
      <c r="E94" s="9"/>
      <c r="F94" s="9"/>
      <c r="G94" s="9"/>
      <c r="H94" s="9"/>
      <c r="I94" s="9"/>
      <c r="J94" s="10"/>
      <c r="K94" s="11"/>
      <c r="L94" s="10"/>
      <c r="M94" s="10"/>
      <c r="N94" s="11"/>
      <c r="O94" s="11"/>
      <c r="P94" s="57"/>
    </row>
    <row r="95" spans="1:16" s="5" customFormat="1" ht="12.75">
      <c r="A95" s="12"/>
      <c r="P95" s="60"/>
    </row>
    <row r="96" s="5" customFormat="1" ht="12.75">
      <c r="P96" s="60"/>
    </row>
    <row r="97" s="5" customFormat="1" ht="12.75">
      <c r="P97" s="60"/>
    </row>
  </sheetData>
  <sheetProtection/>
  <mergeCells count="16">
    <mergeCell ref="K1:N1"/>
    <mergeCell ref="A7:A14"/>
    <mergeCell ref="J7:J14"/>
    <mergeCell ref="K7:K14"/>
    <mergeCell ref="B7:I7"/>
    <mergeCell ref="B8:B14"/>
    <mergeCell ref="E8:E14"/>
    <mergeCell ref="F8:F14"/>
    <mergeCell ref="C8:C14"/>
    <mergeCell ref="G8:G14"/>
    <mergeCell ref="K2:N2"/>
    <mergeCell ref="O7:O14"/>
    <mergeCell ref="H8:H14"/>
    <mergeCell ref="I8:I14"/>
    <mergeCell ref="D8:D14"/>
    <mergeCell ref="N7:N14"/>
  </mergeCells>
  <printOptions/>
  <pageMargins left="0.25" right="0.25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Admin</cp:lastModifiedBy>
  <cp:lastPrinted>2023-12-25T08:45:31Z</cp:lastPrinted>
  <dcterms:created xsi:type="dcterms:W3CDTF">2005-06-15T06:50:43Z</dcterms:created>
  <dcterms:modified xsi:type="dcterms:W3CDTF">2023-12-25T08:45:33Z</dcterms:modified>
  <cp:category/>
  <cp:version/>
  <cp:contentType/>
  <cp:contentStatus/>
</cp:coreProperties>
</file>