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8475" activeTab="1"/>
  </bookViews>
  <sheets>
    <sheet name="Лист1" sheetId="1" r:id="rId1"/>
    <sheet name="Лист2" sheetId="2" r:id="rId2"/>
  </sheets>
  <definedNames>
    <definedName name="Z_289880B1_664A_45D3_B7F8_27ECDA298021_.wvu.Rows" localSheetId="0" hidden="1">'Лист1'!#REF!</definedName>
    <definedName name="_xlnm.Print_Area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<sst xmlns="http://schemas.openxmlformats.org/spreadsheetml/2006/main" count="518" uniqueCount="125">
  <si>
    <t>06</t>
  </si>
  <si>
    <t>2</t>
  </si>
  <si>
    <t>Налог на доходы физических лиц</t>
  </si>
  <si>
    <t>Код бюджетной классификации</t>
  </si>
  <si>
    <t>№ строки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</si>
  <si>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</si>
  <si>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</si>
  <si>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</si>
  <si>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</si>
  <si>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подгруппы</t>
  </si>
  <si>
    <t>000</t>
  </si>
  <si>
    <t>00</t>
  </si>
  <si>
    <t>0000</t>
  </si>
  <si>
    <t>1</t>
  </si>
  <si>
    <t>01</t>
  </si>
  <si>
    <t>110</t>
  </si>
  <si>
    <t>02</t>
  </si>
  <si>
    <t>10</t>
  </si>
  <si>
    <t>030</t>
  </si>
  <si>
    <t>182</t>
  </si>
  <si>
    <t>001</t>
  </si>
  <si>
    <t>03</t>
  </si>
  <si>
    <t xml:space="preserve">2 </t>
  </si>
  <si>
    <t>024</t>
  </si>
  <si>
    <t>010</t>
  </si>
  <si>
    <t>НАЛОГОВЫЕ И НЕНАЛОГОВЫЕ ДОХОДЫ</t>
  </si>
  <si>
    <t>НАЛОГИ НА ИМУЩЕСТВО</t>
  </si>
  <si>
    <t>802</t>
  </si>
  <si>
    <t>999</t>
  </si>
  <si>
    <t>7514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</si>
  <si>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</si>
  <si>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</si>
  <si>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</si>
  <si>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Налог на имущество физических лиц</t>
  </si>
  <si>
    <t>Земельный налог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</si>
  <si>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</si>
  <si>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</si>
  <si>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</si>
  <si>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</si>
  <si>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</si>
  <si>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код группы подвида</t>
  </si>
  <si>
    <t>код аналитической группы подвида</t>
  </si>
  <si>
    <t xml:space="preserve"> </t>
  </si>
  <si>
    <t>(тыс. рублей)</t>
  </si>
  <si>
    <t>код главного администратора</t>
  </si>
  <si>
    <t>Наименование кода классификации доходов бюджета</t>
  </si>
  <si>
    <t>30</t>
  </si>
  <si>
    <t>Субвенции бюджетам бюджетной системы Российской Федерации</t>
  </si>
  <si>
    <t>35</t>
  </si>
  <si>
    <t>118</t>
  </si>
  <si>
    <t>49</t>
  </si>
  <si>
    <t xml:space="preserve">Дотации бюджетам бюджетной системы Российской Федерации
</t>
  </si>
  <si>
    <t>НАЛОГИ НА СОВОКУПНЫЙ ДОХОД</t>
  </si>
  <si>
    <t>05</t>
  </si>
  <si>
    <t>Единый сельскохозяйственный налог</t>
  </si>
  <si>
    <t xml:space="preserve">Дотации на выравнивание бюджетной обеспеченности
</t>
  </si>
  <si>
    <t>ВСЕГО</t>
  </si>
  <si>
    <t>11</t>
  </si>
  <si>
    <t>09</t>
  </si>
  <si>
    <t>045</t>
  </si>
  <si>
    <t>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</si>
  <si>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</si>
  <si>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</si>
  <si>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</si>
  <si>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</si>
  <si>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</si>
  <si>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</si>
  <si>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040</t>
  </si>
  <si>
    <t xml:space="preserve">Земельный налог с организаций
</t>
  </si>
  <si>
    <t>Земельный налог с физических лиц</t>
  </si>
  <si>
    <t>15</t>
  </si>
  <si>
    <t>Субвенции бюджетам сельских поселений на выполнение передаваемых полномочий субъектов Российской Федерации</t>
  </si>
  <si>
    <t>19</t>
  </si>
  <si>
    <t>Прочие дотации</t>
  </si>
  <si>
    <t>Прочие дотации бюджетам сеьских поселений</t>
  </si>
  <si>
    <t>16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</si>
  <si>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</si>
  <si>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</si>
  <si>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</si>
  <si>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Доходы сельского бюджета 2024г.</t>
  </si>
  <si>
    <t>020</t>
  </si>
  <si>
    <t xml:space="preserve">00 </t>
  </si>
  <si>
    <t>ШТРАФЫ, САНКЦИИ, ВОЗМЕЩЕНИЕ УЩЕРБА</t>
  </si>
  <si>
    <t>8203</t>
  </si>
  <si>
    <t>8802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</si>
  <si>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</si>
  <si>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140</t>
  </si>
  <si>
    <t>2722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</si>
  <si>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</si>
  <si>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</si>
  <si>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</si>
  <si>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</si>
  <si>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</si>
  <si>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</si>
  <si>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</si>
  <si>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</si>
  <si>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</si>
  <si>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</si>
  <si>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</si>
  <si>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Прочие дотации бюджетам сельских поселений (на частичную компенсацию расходов на оплату труда работников муниципальных учреждений)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</si>
  <si>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</si>
  <si>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</si>
  <si>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</si>
  <si>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</si>
  <si>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</si>
  <si>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</si>
  <si>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</si>
  <si>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</si>
  <si>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</si>
  <si>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</si>
  <si>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</si>
  <si>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</si>
  <si>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местным бюджетам на выполнение передаваемых полномочий субъектов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</si>
  <si>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</si>
  <si>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сельского бюджета 2025г.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</si>
  <si>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</si>
  <si>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>Приложение 2</t>
  </si>
  <si>
    <t>Административные штрафы, установленные законами субъектов Российской Федерации об административных правонарушениях</t>
  </si>
  <si>
    <t>40</t>
  </si>
  <si>
    <t>Иные межбюджетные трансферты</t>
  </si>
  <si>
    <t>Доходы бюджета сельского поселения Березовского сельсовета на 2024 год и плановый период 2025-2026 годов</t>
  </si>
  <si>
    <t>Доходы сельского бюджета 2026г.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</si>
  <si>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</si>
  <si>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к   Решению Березовского сельского</t>
  </si>
  <si>
    <t>Совета депутатов от  25.12.2023 №  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</si>
</sst>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?"/>
  </numFmts>
  <fonts count="42"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textRotation="90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4" borderId="10" xfId="0" applyNumberFormat="1" applyFont="1" applyFill="1" applyBorder="1" applyAlignment="1">
      <alignment vertical="top" wrapText="1"/>
    </xf>
    <xf numFmtId="172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2" fontId="2" fillId="0" borderId="10" xfId="0" applyNumberFormat="1" applyFont="1" applyFill="1" applyBorder="1" applyAlignment="1">
      <alignment horizontal="center" wrapText="1"/>
    </xf>
    <xf numFmtId="172" fontId="2" fillId="34" borderId="10" xfId="0" applyNumberFormat="1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wrapText="1"/>
    </xf>
    <xf numFmtId="2" fontId="2" fillId="34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72" fontId="4" fillId="0" borderId="10" xfId="0" applyNumberFormat="1" applyFont="1" applyFill="1" applyBorder="1" applyAlignment="1">
      <alignment horizontal="center" wrapText="1"/>
    </xf>
    <xf numFmtId="172" fontId="4" fillId="34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2" fontId="4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5.125" style="0" customWidth="1"/>
    <col min="2" max="2" width="81.125" style="0" customWidth="1"/>
    <col min="3" max="4" width="8.25390625" style="0" customWidth="1"/>
    <col min="5" max="5" width="9.25390625" style="0" customWidth="1"/>
  </cols>
  <sheetData>
    <row r="1" spans="1:5" s="1" customFormat="1" ht="12.75">
      <c r="A1"/>
      <c r="B1"/>
      <c r="C1" s="2"/>
      <c r="D1" s="3"/>
      <c r="E1"/>
    </row>
    <row r="2" spans="3:4" ht="12.75">
      <c r="C2" s="2"/>
      <c r="D2" s="3"/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</sheetData>
  <sheetProtection/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K3" sqref="K3:O3"/>
    </sheetView>
  </sheetViews>
  <sheetFormatPr defaultColWidth="9.00390625" defaultRowHeight="12.75"/>
  <cols>
    <col min="1" max="1" width="4.875" style="0" customWidth="1"/>
    <col min="2" max="2" width="5.125" style="0" customWidth="1"/>
    <col min="3" max="4" width="4.25390625" style="0" customWidth="1"/>
    <col min="5" max="5" width="5.125" style="0" customWidth="1"/>
    <col min="6" max="6" width="4.25390625" style="0" customWidth="1"/>
    <col min="7" max="7" width="5.625" style="0" customWidth="1"/>
    <col min="8" max="8" width="6.25390625" style="0" customWidth="1"/>
    <col min="9" max="9" width="7.375" style="0" customWidth="1"/>
    <col min="10" max="10" width="50.125" style="0" customWidth="1"/>
    <col min="11" max="11" width="13.75390625" style="0" customWidth="1"/>
    <col min="12" max="12" width="0.37109375" style="0" hidden="1" customWidth="1"/>
    <col min="13" max="13" width="9.125" style="0" hidden="1" customWidth="1"/>
    <col min="14" max="15" width="13.75390625" style="0" customWidth="1"/>
    <col min="16" max="16" width="10.75390625" style="18" customWidth="1"/>
  </cols>
  <sheetData>
    <row r="1" spans="1:15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80" t="s">
        <v>116</v>
      </c>
      <c r="L1" s="80"/>
      <c r="M1" s="80"/>
      <c r="N1" s="80"/>
      <c r="O1" s="80"/>
    </row>
    <row r="2" spans="1:15" ht="12.75">
      <c r="A2" s="4"/>
      <c r="B2" s="4"/>
      <c r="C2" s="4"/>
      <c r="D2" s="4"/>
      <c r="E2" s="4"/>
      <c r="F2" s="4"/>
      <c r="G2" s="4"/>
      <c r="H2" s="4"/>
      <c r="I2" s="4"/>
      <c r="J2" s="4"/>
      <c r="K2" s="80" t="s">
        <v>123</v>
      </c>
      <c r="L2" s="80"/>
      <c r="M2" s="80"/>
      <c r="N2" s="80"/>
      <c r="O2" s="80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80" t="s">
        <v>124</v>
      </c>
      <c r="L3" s="80"/>
      <c r="M3" s="80"/>
      <c r="N3" s="80"/>
      <c r="O3" s="80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2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49" customFormat="1" ht="15.75">
      <c r="A6" s="47"/>
      <c r="B6" s="47"/>
      <c r="C6" s="47"/>
      <c r="D6" s="47"/>
      <c r="E6" s="47"/>
      <c r="F6" s="47"/>
      <c r="G6" s="47"/>
      <c r="H6" s="47"/>
      <c r="I6" s="47"/>
      <c r="J6" s="48" t="s">
        <v>120</v>
      </c>
      <c r="K6" s="47"/>
      <c r="L6" s="47"/>
      <c r="M6" s="47"/>
      <c r="N6" s="47"/>
      <c r="O6" s="47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9" t="s">
        <v>43</v>
      </c>
    </row>
    <row r="8" spans="1:15" ht="12.75" customHeight="1">
      <c r="A8" s="77" t="s">
        <v>4</v>
      </c>
      <c r="B8" s="79" t="s">
        <v>3</v>
      </c>
      <c r="C8" s="79"/>
      <c r="D8" s="79"/>
      <c r="E8" s="79"/>
      <c r="F8" s="79"/>
      <c r="G8" s="79"/>
      <c r="H8" s="79"/>
      <c r="I8" s="79"/>
      <c r="J8" s="78" t="s">
        <v>45</v>
      </c>
      <c r="K8" s="78" t="s">
        <v>79</v>
      </c>
      <c r="L8" s="16"/>
      <c r="M8" s="16"/>
      <c r="N8" s="78" t="s">
        <v>114</v>
      </c>
      <c r="O8" s="78" t="s">
        <v>121</v>
      </c>
    </row>
    <row r="9" spans="1:15" ht="12.75">
      <c r="A9" s="77"/>
      <c r="B9" s="75" t="s">
        <v>44</v>
      </c>
      <c r="C9" s="75" t="s">
        <v>5</v>
      </c>
      <c r="D9" s="75" t="s">
        <v>9</v>
      </c>
      <c r="E9" s="75" t="s">
        <v>6</v>
      </c>
      <c r="F9" s="75" t="s">
        <v>7</v>
      </c>
      <c r="G9" s="75" t="s">
        <v>8</v>
      </c>
      <c r="H9" s="77" t="s">
        <v>40</v>
      </c>
      <c r="I9" s="75" t="s">
        <v>41</v>
      </c>
      <c r="J9" s="78"/>
      <c r="K9" s="78"/>
      <c r="L9" s="16"/>
      <c r="M9" s="16"/>
      <c r="N9" s="78"/>
      <c r="O9" s="78"/>
    </row>
    <row r="10" spans="1:15" ht="12.75">
      <c r="A10" s="77"/>
      <c r="B10" s="75"/>
      <c r="C10" s="75"/>
      <c r="D10" s="75"/>
      <c r="E10" s="75"/>
      <c r="F10" s="75"/>
      <c r="G10" s="75"/>
      <c r="H10" s="77"/>
      <c r="I10" s="75"/>
      <c r="J10" s="78"/>
      <c r="K10" s="78"/>
      <c r="L10" s="16"/>
      <c r="M10" s="16"/>
      <c r="N10" s="78"/>
      <c r="O10" s="78"/>
    </row>
    <row r="11" spans="1:15" ht="12.75">
      <c r="A11" s="77"/>
      <c r="B11" s="75"/>
      <c r="C11" s="75"/>
      <c r="D11" s="75"/>
      <c r="E11" s="75"/>
      <c r="F11" s="75"/>
      <c r="G11" s="75"/>
      <c r="H11" s="77"/>
      <c r="I11" s="75"/>
      <c r="J11" s="78"/>
      <c r="K11" s="78"/>
      <c r="L11" s="16"/>
      <c r="M11" s="16"/>
      <c r="N11" s="78"/>
      <c r="O11" s="78"/>
    </row>
    <row r="12" spans="1:15" ht="12.75">
      <c r="A12" s="77"/>
      <c r="B12" s="75"/>
      <c r="C12" s="75"/>
      <c r="D12" s="75"/>
      <c r="E12" s="75"/>
      <c r="F12" s="75"/>
      <c r="G12" s="75"/>
      <c r="H12" s="77"/>
      <c r="I12" s="75"/>
      <c r="J12" s="78"/>
      <c r="K12" s="78"/>
      <c r="L12" s="16"/>
      <c r="M12" s="16"/>
      <c r="N12" s="78"/>
      <c r="O12" s="78"/>
    </row>
    <row r="13" spans="1:15" ht="12.75">
      <c r="A13" s="77"/>
      <c r="B13" s="75"/>
      <c r="C13" s="75"/>
      <c r="D13" s="75"/>
      <c r="E13" s="75"/>
      <c r="F13" s="75"/>
      <c r="G13" s="75"/>
      <c r="H13" s="77"/>
      <c r="I13" s="75"/>
      <c r="J13" s="78"/>
      <c r="K13" s="78"/>
      <c r="L13" s="16"/>
      <c r="M13" s="16"/>
      <c r="N13" s="78"/>
      <c r="O13" s="78"/>
    </row>
    <row r="14" spans="1:15" ht="12.75">
      <c r="A14" s="77"/>
      <c r="B14" s="75"/>
      <c r="C14" s="75"/>
      <c r="D14" s="75"/>
      <c r="E14" s="75"/>
      <c r="F14" s="75"/>
      <c r="G14" s="75"/>
      <c r="H14" s="77"/>
      <c r="I14" s="75"/>
      <c r="J14" s="78"/>
      <c r="K14" s="78"/>
      <c r="L14" s="16"/>
      <c r="M14" s="16"/>
      <c r="N14" s="78"/>
      <c r="O14" s="78"/>
    </row>
    <row r="15" spans="1:15" ht="22.5" customHeight="1">
      <c r="A15" s="77"/>
      <c r="B15" s="75"/>
      <c r="C15" s="75"/>
      <c r="D15" s="75"/>
      <c r="E15" s="75"/>
      <c r="F15" s="75"/>
      <c r="G15" s="75"/>
      <c r="H15" s="77"/>
      <c r="I15" s="75"/>
      <c r="J15" s="78"/>
      <c r="K15" s="78"/>
      <c r="L15" s="16"/>
      <c r="M15" s="16"/>
      <c r="N15" s="78"/>
      <c r="O15" s="78"/>
    </row>
    <row r="16" spans="1:16" s="6" customFormat="1" ht="18.75" customHeight="1">
      <c r="A16" s="24"/>
      <c r="B16" s="17">
        <v>1</v>
      </c>
      <c r="C16" s="17">
        <v>2</v>
      </c>
      <c r="D16" s="17">
        <v>3</v>
      </c>
      <c r="E16" s="17">
        <v>4</v>
      </c>
      <c r="F16" s="17">
        <v>5</v>
      </c>
      <c r="G16" s="17">
        <v>6</v>
      </c>
      <c r="H16" s="17">
        <v>7</v>
      </c>
      <c r="I16" s="17">
        <v>8</v>
      </c>
      <c r="J16" s="17">
        <v>9</v>
      </c>
      <c r="K16" s="17">
        <v>10</v>
      </c>
      <c r="L16" s="21"/>
      <c r="M16" s="21"/>
      <c r="N16" s="5">
        <v>11</v>
      </c>
      <c r="O16" s="5">
        <v>12</v>
      </c>
      <c r="P16" s="15"/>
    </row>
    <row r="17" spans="1:15" s="9" customFormat="1" ht="12.75">
      <c r="A17" s="50">
        <v>1</v>
      </c>
      <c r="B17" s="51" t="s">
        <v>10</v>
      </c>
      <c r="C17" s="51">
        <v>1</v>
      </c>
      <c r="D17" s="51" t="s">
        <v>11</v>
      </c>
      <c r="E17" s="51" t="s">
        <v>11</v>
      </c>
      <c r="F17" s="51" t="s">
        <v>10</v>
      </c>
      <c r="G17" s="51" t="s">
        <v>11</v>
      </c>
      <c r="H17" s="51" t="s">
        <v>12</v>
      </c>
      <c r="I17" s="51" t="s">
        <v>10</v>
      </c>
      <c r="J17" s="52" t="s">
        <v>25</v>
      </c>
      <c r="K17" s="53">
        <f>K18+K32+K35+K43+K47+K22</f>
        <v>609.3</v>
      </c>
      <c r="L17" s="53">
        <f>L18+L32+L35+L43+L47+L22</f>
        <v>597</v>
      </c>
      <c r="M17" s="53">
        <f>M18+M32+M35+M43+M47+M22</f>
        <v>597</v>
      </c>
      <c r="N17" s="53">
        <f>N18+N32+N35+N43+N47+N22</f>
        <v>596.7</v>
      </c>
      <c r="O17" s="53">
        <f>O18+O32+O35+O43+O47+O22</f>
        <v>605.6999999999999</v>
      </c>
    </row>
    <row r="18" spans="1:15" s="9" customFormat="1" ht="12.75">
      <c r="A18" s="50">
        <v>2</v>
      </c>
      <c r="B18" s="51" t="s">
        <v>10</v>
      </c>
      <c r="C18" s="51" t="s">
        <v>13</v>
      </c>
      <c r="D18" s="51" t="s">
        <v>14</v>
      </c>
      <c r="E18" s="51" t="s">
        <v>11</v>
      </c>
      <c r="F18" s="51" t="s">
        <v>10</v>
      </c>
      <c r="G18" s="51" t="s">
        <v>11</v>
      </c>
      <c r="H18" s="51" t="s">
        <v>12</v>
      </c>
      <c r="I18" s="51" t="s">
        <v>10</v>
      </c>
      <c r="J18" s="52" t="s">
        <v>32</v>
      </c>
      <c r="K18" s="53">
        <f>K19</f>
        <v>66.1</v>
      </c>
      <c r="L18" s="53">
        <f>L19</f>
        <v>50</v>
      </c>
      <c r="M18" s="53">
        <f>M19</f>
        <v>50</v>
      </c>
      <c r="N18" s="54">
        <f>N19</f>
        <v>70.7</v>
      </c>
      <c r="O18" s="54">
        <f>O19</f>
        <v>75.4</v>
      </c>
    </row>
    <row r="19" spans="1:15" s="9" customFormat="1" ht="12.75">
      <c r="A19" s="50">
        <v>3</v>
      </c>
      <c r="B19" s="51" t="s">
        <v>10</v>
      </c>
      <c r="C19" s="51" t="s">
        <v>13</v>
      </c>
      <c r="D19" s="51" t="s">
        <v>14</v>
      </c>
      <c r="E19" s="51" t="s">
        <v>16</v>
      </c>
      <c r="F19" s="51" t="s">
        <v>10</v>
      </c>
      <c r="G19" s="51" t="s">
        <v>14</v>
      </c>
      <c r="H19" s="51" t="s">
        <v>12</v>
      </c>
      <c r="I19" s="51" t="s">
        <v>15</v>
      </c>
      <c r="J19" s="52" t="s">
        <v>2</v>
      </c>
      <c r="K19" s="53">
        <f>K20+K21</f>
        <v>66.1</v>
      </c>
      <c r="L19" s="53">
        <f>L20+L21</f>
        <v>50</v>
      </c>
      <c r="M19" s="53">
        <f>M20+M21</f>
        <v>50</v>
      </c>
      <c r="N19" s="54">
        <f>N20+N21</f>
        <v>70.7</v>
      </c>
      <c r="O19" s="54">
        <f>O20+O21</f>
        <v>75.4</v>
      </c>
    </row>
    <row r="20" spans="1:21" s="7" customFormat="1" ht="91.5" customHeight="1">
      <c r="A20" s="25">
        <v>4</v>
      </c>
      <c r="B20" s="8" t="s">
        <v>19</v>
      </c>
      <c r="C20" s="8" t="s">
        <v>13</v>
      </c>
      <c r="D20" s="8" t="s">
        <v>14</v>
      </c>
      <c r="E20" s="8" t="s">
        <v>16</v>
      </c>
      <c r="F20" s="8" t="s">
        <v>24</v>
      </c>
      <c r="G20" s="8" t="s">
        <v>14</v>
      </c>
      <c r="H20" s="8" t="s">
        <v>12</v>
      </c>
      <c r="I20" s="8" t="s">
        <v>15</v>
      </c>
      <c r="J20" s="26" t="s">
        <v>122</v>
      </c>
      <c r="K20" s="20">
        <v>65.6</v>
      </c>
      <c r="L20" s="20">
        <v>50</v>
      </c>
      <c r="M20" s="20">
        <v>50</v>
      </c>
      <c r="N20" s="34">
        <v>70.2</v>
      </c>
      <c r="O20" s="34">
        <v>74.9</v>
      </c>
      <c r="P20" s="15"/>
      <c r="U20" s="7" t="s">
        <v>42</v>
      </c>
    </row>
    <row r="21" spans="1:16" s="40" customFormat="1" ht="96" customHeight="1">
      <c r="A21" s="25">
        <v>5</v>
      </c>
      <c r="B21" s="33" t="s">
        <v>19</v>
      </c>
      <c r="C21" s="33" t="s">
        <v>13</v>
      </c>
      <c r="D21" s="33" t="s">
        <v>14</v>
      </c>
      <c r="E21" s="33" t="s">
        <v>16</v>
      </c>
      <c r="F21" s="33" t="s">
        <v>80</v>
      </c>
      <c r="G21" s="33" t="s">
        <v>14</v>
      </c>
      <c r="H21" s="33" t="s">
        <v>12</v>
      </c>
      <c r="I21" s="33" t="s">
        <v>15</v>
      </c>
      <c r="J21" s="38" t="s">
        <v>108</v>
      </c>
      <c r="K21" s="34">
        <v>0.5</v>
      </c>
      <c r="L21" s="39"/>
      <c r="M21" s="39"/>
      <c r="N21" s="34">
        <v>0.5</v>
      </c>
      <c r="O21" s="34">
        <v>0.5</v>
      </c>
      <c r="P21" s="35"/>
    </row>
    <row r="22" spans="1:15" s="9" customFormat="1" ht="45" customHeight="1">
      <c r="A22" s="25">
        <v>6</v>
      </c>
      <c r="B22" s="55" t="s">
        <v>10</v>
      </c>
      <c r="C22" s="55" t="s">
        <v>13</v>
      </c>
      <c r="D22" s="55" t="s">
        <v>21</v>
      </c>
      <c r="E22" s="55" t="s">
        <v>11</v>
      </c>
      <c r="F22" s="55" t="s">
        <v>10</v>
      </c>
      <c r="G22" s="55" t="s">
        <v>11</v>
      </c>
      <c r="H22" s="55" t="s">
        <v>12</v>
      </c>
      <c r="I22" s="55" t="s">
        <v>10</v>
      </c>
      <c r="J22" s="56" t="s">
        <v>88</v>
      </c>
      <c r="K22" s="57">
        <f>K23</f>
        <v>343.90000000000003</v>
      </c>
      <c r="L22" s="57">
        <f>L23</f>
        <v>0</v>
      </c>
      <c r="M22" s="57">
        <f>M23</f>
        <v>0</v>
      </c>
      <c r="N22" s="58">
        <f>N23</f>
        <v>329.90000000000003</v>
      </c>
      <c r="O22" s="58">
        <f>O23</f>
        <v>333.29999999999995</v>
      </c>
    </row>
    <row r="23" spans="1:15" s="9" customFormat="1" ht="31.5" customHeight="1">
      <c r="A23" s="25">
        <v>7</v>
      </c>
      <c r="B23" s="55" t="s">
        <v>10</v>
      </c>
      <c r="C23" s="55" t="s">
        <v>13</v>
      </c>
      <c r="D23" s="55" t="s">
        <v>21</v>
      </c>
      <c r="E23" s="55" t="s">
        <v>16</v>
      </c>
      <c r="F23" s="55" t="s">
        <v>10</v>
      </c>
      <c r="G23" s="55" t="s">
        <v>14</v>
      </c>
      <c r="H23" s="55" t="s">
        <v>12</v>
      </c>
      <c r="I23" s="55" t="s">
        <v>15</v>
      </c>
      <c r="J23" s="59" t="s">
        <v>89</v>
      </c>
      <c r="K23" s="57">
        <f>K24+K26+K28+K30</f>
        <v>343.90000000000003</v>
      </c>
      <c r="L23" s="57">
        <f>L24+L26+L28+L30</f>
        <v>0</v>
      </c>
      <c r="M23" s="57">
        <f>M24+M26+M28+M30</f>
        <v>0</v>
      </c>
      <c r="N23" s="58">
        <f>N24+N26+N28+N30</f>
        <v>329.90000000000003</v>
      </c>
      <c r="O23" s="58">
        <f>O24+O26+O28+O30</f>
        <v>333.29999999999995</v>
      </c>
    </row>
    <row r="24" spans="1:16" s="7" customFormat="1" ht="67.5" customHeight="1">
      <c r="A24" s="25">
        <v>8</v>
      </c>
      <c r="B24" s="36" t="s">
        <v>10</v>
      </c>
      <c r="C24" s="36" t="s">
        <v>13</v>
      </c>
      <c r="D24" s="36" t="s">
        <v>21</v>
      </c>
      <c r="E24" s="36" t="s">
        <v>16</v>
      </c>
      <c r="F24" s="36" t="s">
        <v>100</v>
      </c>
      <c r="G24" s="36" t="s">
        <v>14</v>
      </c>
      <c r="H24" s="36" t="s">
        <v>12</v>
      </c>
      <c r="I24" s="36" t="s">
        <v>15</v>
      </c>
      <c r="J24" s="37" t="s">
        <v>91</v>
      </c>
      <c r="K24" s="41">
        <f>K25</f>
        <v>179.3</v>
      </c>
      <c r="L24" s="41">
        <f>L25</f>
        <v>0</v>
      </c>
      <c r="M24" s="41">
        <f>M25</f>
        <v>0</v>
      </c>
      <c r="N24" s="42">
        <f>N25</f>
        <v>153.3</v>
      </c>
      <c r="O24" s="42">
        <f>O25</f>
        <v>152.4</v>
      </c>
      <c r="P24" s="15"/>
    </row>
    <row r="25" spans="1:16" s="7" customFormat="1" ht="109.5" customHeight="1">
      <c r="A25" s="25">
        <v>9</v>
      </c>
      <c r="B25" s="36" t="s">
        <v>19</v>
      </c>
      <c r="C25" s="36" t="s">
        <v>13</v>
      </c>
      <c r="D25" s="36" t="s">
        <v>21</v>
      </c>
      <c r="E25" s="36" t="s">
        <v>16</v>
      </c>
      <c r="F25" s="36" t="s">
        <v>90</v>
      </c>
      <c r="G25" s="36" t="s">
        <v>14</v>
      </c>
      <c r="H25" s="36" t="s">
        <v>12</v>
      </c>
      <c r="I25" s="36" t="s">
        <v>15</v>
      </c>
      <c r="J25" s="37" t="s">
        <v>104</v>
      </c>
      <c r="K25" s="43">
        <v>179.3</v>
      </c>
      <c r="L25" s="43"/>
      <c r="M25" s="43"/>
      <c r="N25" s="44">
        <v>153.3</v>
      </c>
      <c r="O25" s="42">
        <v>152.4</v>
      </c>
      <c r="P25" s="15"/>
    </row>
    <row r="26" spans="1:16" s="7" customFormat="1" ht="76.5" customHeight="1">
      <c r="A26" s="25">
        <v>10</v>
      </c>
      <c r="B26" s="36" t="s">
        <v>10</v>
      </c>
      <c r="C26" s="36" t="s">
        <v>13</v>
      </c>
      <c r="D26" s="36" t="s">
        <v>21</v>
      </c>
      <c r="E26" s="36" t="s">
        <v>16</v>
      </c>
      <c r="F26" s="36" t="s">
        <v>101</v>
      </c>
      <c r="G26" s="36" t="s">
        <v>14</v>
      </c>
      <c r="H26" s="36" t="s">
        <v>12</v>
      </c>
      <c r="I26" s="36" t="s">
        <v>15</v>
      </c>
      <c r="J26" s="37" t="s">
        <v>93</v>
      </c>
      <c r="K26" s="43">
        <f>K27</f>
        <v>0.9</v>
      </c>
      <c r="L26" s="43">
        <f>L27</f>
        <v>0</v>
      </c>
      <c r="M26" s="43">
        <f>M27</f>
        <v>0</v>
      </c>
      <c r="N26" s="44">
        <f>N27</f>
        <v>1.1</v>
      </c>
      <c r="O26" s="44">
        <f>O27</f>
        <v>1.1</v>
      </c>
      <c r="P26" s="15"/>
    </row>
    <row r="27" spans="1:16" s="7" customFormat="1" ht="115.5" customHeight="1">
      <c r="A27" s="25">
        <v>11</v>
      </c>
      <c r="B27" s="36" t="s">
        <v>19</v>
      </c>
      <c r="C27" s="36" t="s">
        <v>13</v>
      </c>
      <c r="D27" s="36" t="s">
        <v>21</v>
      </c>
      <c r="E27" s="36" t="s">
        <v>16</v>
      </c>
      <c r="F27" s="36" t="s">
        <v>92</v>
      </c>
      <c r="G27" s="36" t="s">
        <v>14</v>
      </c>
      <c r="H27" s="36" t="s">
        <v>12</v>
      </c>
      <c r="I27" s="36" t="s">
        <v>15</v>
      </c>
      <c r="J27" s="37" t="s">
        <v>105</v>
      </c>
      <c r="K27" s="43">
        <v>0.9</v>
      </c>
      <c r="L27" s="43"/>
      <c r="M27" s="43"/>
      <c r="N27" s="44">
        <v>1.1</v>
      </c>
      <c r="O27" s="42">
        <v>1.1</v>
      </c>
      <c r="P27" s="15"/>
    </row>
    <row r="28" spans="1:16" s="7" customFormat="1" ht="69" customHeight="1">
      <c r="A28" s="25">
        <v>12</v>
      </c>
      <c r="B28" s="36" t="s">
        <v>10</v>
      </c>
      <c r="C28" s="36" t="s">
        <v>13</v>
      </c>
      <c r="D28" s="36" t="s">
        <v>21</v>
      </c>
      <c r="E28" s="36" t="s">
        <v>16</v>
      </c>
      <c r="F28" s="36" t="s">
        <v>102</v>
      </c>
      <c r="G28" s="36" t="s">
        <v>14</v>
      </c>
      <c r="H28" s="36" t="s">
        <v>12</v>
      </c>
      <c r="I28" s="36" t="s">
        <v>15</v>
      </c>
      <c r="J28" s="37" t="s">
        <v>95</v>
      </c>
      <c r="K28" s="43">
        <f>K29</f>
        <v>186</v>
      </c>
      <c r="L28" s="43">
        <f>L29</f>
        <v>0</v>
      </c>
      <c r="M28" s="43">
        <f>M29</f>
        <v>0</v>
      </c>
      <c r="N28" s="44">
        <f>N29</f>
        <v>198.8</v>
      </c>
      <c r="O28" s="44">
        <f>O29</f>
        <v>205.9</v>
      </c>
      <c r="P28" s="15"/>
    </row>
    <row r="29" spans="1:16" s="7" customFormat="1" ht="106.5" customHeight="1">
      <c r="A29" s="25">
        <v>13</v>
      </c>
      <c r="B29" s="36" t="s">
        <v>19</v>
      </c>
      <c r="C29" s="36" t="s">
        <v>13</v>
      </c>
      <c r="D29" s="36" t="s">
        <v>21</v>
      </c>
      <c r="E29" s="36" t="s">
        <v>16</v>
      </c>
      <c r="F29" s="36" t="s">
        <v>94</v>
      </c>
      <c r="G29" s="36" t="s">
        <v>14</v>
      </c>
      <c r="H29" s="36" t="s">
        <v>12</v>
      </c>
      <c r="I29" s="36" t="s">
        <v>15</v>
      </c>
      <c r="J29" s="37" t="s">
        <v>106</v>
      </c>
      <c r="K29" s="43">
        <v>186</v>
      </c>
      <c r="L29" s="43"/>
      <c r="M29" s="43"/>
      <c r="N29" s="44">
        <v>198.8</v>
      </c>
      <c r="O29" s="42">
        <v>205.9</v>
      </c>
      <c r="P29" s="15"/>
    </row>
    <row r="30" spans="1:16" s="7" customFormat="1" ht="67.5" customHeight="1">
      <c r="A30" s="25">
        <v>14</v>
      </c>
      <c r="B30" s="36" t="s">
        <v>10</v>
      </c>
      <c r="C30" s="36" t="s">
        <v>13</v>
      </c>
      <c r="D30" s="36" t="s">
        <v>21</v>
      </c>
      <c r="E30" s="36" t="s">
        <v>16</v>
      </c>
      <c r="F30" s="36" t="s">
        <v>103</v>
      </c>
      <c r="G30" s="36" t="s">
        <v>14</v>
      </c>
      <c r="H30" s="36" t="s">
        <v>12</v>
      </c>
      <c r="I30" s="36" t="s">
        <v>15</v>
      </c>
      <c r="J30" s="37" t="s">
        <v>97</v>
      </c>
      <c r="K30" s="43">
        <f>K31</f>
        <v>-22.3</v>
      </c>
      <c r="L30" s="43">
        <f>L31</f>
        <v>0</v>
      </c>
      <c r="M30" s="43">
        <f>M31</f>
        <v>0</v>
      </c>
      <c r="N30" s="44">
        <f>N31</f>
        <v>-23.3</v>
      </c>
      <c r="O30" s="44">
        <f>O31</f>
        <v>-26.1</v>
      </c>
      <c r="P30" s="15"/>
    </row>
    <row r="31" spans="1:16" s="7" customFormat="1" ht="105.75" customHeight="1">
      <c r="A31" s="25">
        <v>15</v>
      </c>
      <c r="B31" s="36" t="s">
        <v>19</v>
      </c>
      <c r="C31" s="36" t="s">
        <v>13</v>
      </c>
      <c r="D31" s="36" t="s">
        <v>21</v>
      </c>
      <c r="E31" s="36" t="s">
        <v>16</v>
      </c>
      <c r="F31" s="36" t="s">
        <v>96</v>
      </c>
      <c r="G31" s="36" t="s">
        <v>14</v>
      </c>
      <c r="H31" s="36" t="s">
        <v>12</v>
      </c>
      <c r="I31" s="36" t="s">
        <v>15</v>
      </c>
      <c r="J31" s="37" t="s">
        <v>107</v>
      </c>
      <c r="K31" s="43">
        <v>-22.3</v>
      </c>
      <c r="L31" s="43"/>
      <c r="M31" s="43"/>
      <c r="N31" s="44">
        <v>-23.3</v>
      </c>
      <c r="O31" s="42">
        <v>-26.1</v>
      </c>
      <c r="P31" s="15"/>
    </row>
    <row r="32" spans="1:19" s="9" customFormat="1" ht="32.25" customHeight="1">
      <c r="A32" s="25">
        <v>16</v>
      </c>
      <c r="B32" s="51" t="s">
        <v>10</v>
      </c>
      <c r="C32" s="51" t="s">
        <v>13</v>
      </c>
      <c r="D32" s="51" t="s">
        <v>53</v>
      </c>
      <c r="E32" s="51" t="s">
        <v>11</v>
      </c>
      <c r="F32" s="51" t="s">
        <v>10</v>
      </c>
      <c r="G32" s="51" t="s">
        <v>11</v>
      </c>
      <c r="H32" s="51" t="s">
        <v>12</v>
      </c>
      <c r="I32" s="51" t="s">
        <v>10</v>
      </c>
      <c r="J32" s="60" t="s">
        <v>52</v>
      </c>
      <c r="K32" s="53">
        <f aca="true" t="shared" si="0" ref="K32:O33">K33</f>
        <v>3.1</v>
      </c>
      <c r="L32" s="53">
        <f t="shared" si="0"/>
        <v>0</v>
      </c>
      <c r="M32" s="53">
        <f t="shared" si="0"/>
        <v>0</v>
      </c>
      <c r="N32" s="54">
        <f t="shared" si="0"/>
        <v>3</v>
      </c>
      <c r="O32" s="54">
        <f t="shared" si="0"/>
        <v>3</v>
      </c>
      <c r="S32" s="9" t="s">
        <v>42</v>
      </c>
    </row>
    <row r="33" spans="1:15" s="9" customFormat="1" ht="30.75" customHeight="1">
      <c r="A33" s="25">
        <v>17</v>
      </c>
      <c r="B33" s="51" t="s">
        <v>10</v>
      </c>
      <c r="C33" s="51" t="s">
        <v>13</v>
      </c>
      <c r="D33" s="51" t="s">
        <v>53</v>
      </c>
      <c r="E33" s="51" t="s">
        <v>21</v>
      </c>
      <c r="F33" s="51" t="s">
        <v>10</v>
      </c>
      <c r="G33" s="51" t="s">
        <v>14</v>
      </c>
      <c r="H33" s="51" t="s">
        <v>12</v>
      </c>
      <c r="I33" s="51" t="s">
        <v>15</v>
      </c>
      <c r="J33" s="61" t="s">
        <v>54</v>
      </c>
      <c r="K33" s="53">
        <f t="shared" si="0"/>
        <v>3.1</v>
      </c>
      <c r="L33" s="53">
        <f t="shared" si="0"/>
        <v>0</v>
      </c>
      <c r="M33" s="53">
        <f t="shared" si="0"/>
        <v>0</v>
      </c>
      <c r="N33" s="54">
        <f t="shared" si="0"/>
        <v>3</v>
      </c>
      <c r="O33" s="54">
        <f t="shared" si="0"/>
        <v>3</v>
      </c>
    </row>
    <row r="34" spans="1:16" s="7" customFormat="1" ht="24" customHeight="1">
      <c r="A34" s="25">
        <v>18</v>
      </c>
      <c r="B34" s="8" t="s">
        <v>19</v>
      </c>
      <c r="C34" s="8" t="s">
        <v>13</v>
      </c>
      <c r="D34" s="8" t="s">
        <v>53</v>
      </c>
      <c r="E34" s="8" t="s">
        <v>21</v>
      </c>
      <c r="F34" s="8" t="s">
        <v>24</v>
      </c>
      <c r="G34" s="8" t="s">
        <v>14</v>
      </c>
      <c r="H34" s="8" t="s">
        <v>12</v>
      </c>
      <c r="I34" s="8" t="s">
        <v>15</v>
      </c>
      <c r="J34" s="26" t="s">
        <v>54</v>
      </c>
      <c r="K34" s="20">
        <v>3.1</v>
      </c>
      <c r="L34" s="20"/>
      <c r="M34" s="20"/>
      <c r="N34" s="34">
        <v>3</v>
      </c>
      <c r="O34" s="34">
        <v>3</v>
      </c>
      <c r="P34" s="15"/>
    </row>
    <row r="35" spans="1:15" s="9" customFormat="1" ht="18" customHeight="1">
      <c r="A35" s="25">
        <v>19</v>
      </c>
      <c r="B35" s="51" t="s">
        <v>10</v>
      </c>
      <c r="C35" s="51" t="s">
        <v>13</v>
      </c>
      <c r="D35" s="51" t="s">
        <v>0</v>
      </c>
      <c r="E35" s="51" t="s">
        <v>11</v>
      </c>
      <c r="F35" s="51" t="s">
        <v>10</v>
      </c>
      <c r="G35" s="51" t="s">
        <v>11</v>
      </c>
      <c r="H35" s="51" t="s">
        <v>12</v>
      </c>
      <c r="I35" s="51" t="s">
        <v>10</v>
      </c>
      <c r="J35" s="61" t="s">
        <v>26</v>
      </c>
      <c r="K35" s="53">
        <f>K36+K38</f>
        <v>182.8</v>
      </c>
      <c r="L35" s="53">
        <f>L36+L38</f>
        <v>547</v>
      </c>
      <c r="M35" s="53">
        <f>M36+M38</f>
        <v>547</v>
      </c>
      <c r="N35" s="54">
        <f>N36+N38</f>
        <v>182.2</v>
      </c>
      <c r="O35" s="54">
        <f>O36+O38</f>
        <v>183.1</v>
      </c>
    </row>
    <row r="36" spans="1:15" s="9" customFormat="1" ht="18" customHeight="1">
      <c r="A36" s="25">
        <v>20</v>
      </c>
      <c r="B36" s="51" t="s">
        <v>10</v>
      </c>
      <c r="C36" s="51" t="s">
        <v>13</v>
      </c>
      <c r="D36" s="51" t="s">
        <v>0</v>
      </c>
      <c r="E36" s="51" t="s">
        <v>14</v>
      </c>
      <c r="F36" s="51" t="s">
        <v>10</v>
      </c>
      <c r="G36" s="51" t="s">
        <v>11</v>
      </c>
      <c r="H36" s="51" t="s">
        <v>12</v>
      </c>
      <c r="I36" s="51" t="s">
        <v>15</v>
      </c>
      <c r="J36" s="62" t="s">
        <v>33</v>
      </c>
      <c r="K36" s="53">
        <f>K37</f>
        <v>27.3</v>
      </c>
      <c r="L36" s="53">
        <f>L37</f>
        <v>35</v>
      </c>
      <c r="M36" s="53">
        <f>M37</f>
        <v>35</v>
      </c>
      <c r="N36" s="54">
        <f>N37</f>
        <v>28.2</v>
      </c>
      <c r="O36" s="54">
        <f>O37</f>
        <v>29.1</v>
      </c>
    </row>
    <row r="37" spans="1:20" s="7" customFormat="1" ht="42" customHeight="1">
      <c r="A37" s="25">
        <v>21</v>
      </c>
      <c r="B37" s="8" t="s">
        <v>19</v>
      </c>
      <c r="C37" s="8" t="s">
        <v>13</v>
      </c>
      <c r="D37" s="8" t="s">
        <v>0</v>
      </c>
      <c r="E37" s="8" t="s">
        <v>14</v>
      </c>
      <c r="F37" s="8" t="s">
        <v>18</v>
      </c>
      <c r="G37" s="8" t="s">
        <v>17</v>
      </c>
      <c r="H37" s="8" t="s">
        <v>12</v>
      </c>
      <c r="I37" s="8" t="s">
        <v>15</v>
      </c>
      <c r="J37" s="26" t="s">
        <v>35</v>
      </c>
      <c r="K37" s="20">
        <v>27.3</v>
      </c>
      <c r="L37" s="20">
        <v>35</v>
      </c>
      <c r="M37" s="20">
        <v>35</v>
      </c>
      <c r="N37" s="34">
        <v>28.2</v>
      </c>
      <c r="O37" s="34">
        <v>29.1</v>
      </c>
      <c r="P37" s="15"/>
      <c r="T37" s="7" t="s">
        <v>42</v>
      </c>
    </row>
    <row r="38" spans="1:15" s="9" customFormat="1" ht="18" customHeight="1">
      <c r="A38" s="25">
        <v>22</v>
      </c>
      <c r="B38" s="51" t="s">
        <v>10</v>
      </c>
      <c r="C38" s="51" t="s">
        <v>13</v>
      </c>
      <c r="D38" s="51" t="s">
        <v>0</v>
      </c>
      <c r="E38" s="51" t="s">
        <v>0</v>
      </c>
      <c r="F38" s="51" t="s">
        <v>10</v>
      </c>
      <c r="G38" s="51" t="s">
        <v>11</v>
      </c>
      <c r="H38" s="51" t="s">
        <v>12</v>
      </c>
      <c r="I38" s="51" t="s">
        <v>15</v>
      </c>
      <c r="J38" s="62" t="s">
        <v>34</v>
      </c>
      <c r="K38" s="53">
        <f>K40+K42</f>
        <v>155.5</v>
      </c>
      <c r="L38" s="53">
        <f>L40+L42</f>
        <v>512</v>
      </c>
      <c r="M38" s="53">
        <f>M40+M42</f>
        <v>512</v>
      </c>
      <c r="N38" s="54">
        <f>N40+N42</f>
        <v>154</v>
      </c>
      <c r="O38" s="54">
        <f>O40+O42</f>
        <v>154</v>
      </c>
    </row>
    <row r="39" spans="1:15" s="9" customFormat="1" ht="28.5" customHeight="1">
      <c r="A39" s="25">
        <v>23</v>
      </c>
      <c r="B39" s="51" t="s">
        <v>10</v>
      </c>
      <c r="C39" s="51" t="s">
        <v>13</v>
      </c>
      <c r="D39" s="51" t="s">
        <v>0</v>
      </c>
      <c r="E39" s="51" t="s">
        <v>0</v>
      </c>
      <c r="F39" s="51" t="s">
        <v>18</v>
      </c>
      <c r="G39" s="51" t="s">
        <v>11</v>
      </c>
      <c r="H39" s="51" t="s">
        <v>12</v>
      </c>
      <c r="I39" s="51" t="s">
        <v>15</v>
      </c>
      <c r="J39" s="63" t="s">
        <v>68</v>
      </c>
      <c r="K39" s="53">
        <f>K40</f>
        <v>74</v>
      </c>
      <c r="L39" s="53"/>
      <c r="M39" s="53"/>
      <c r="N39" s="54">
        <f>N40</f>
        <v>74</v>
      </c>
      <c r="O39" s="54">
        <f>O40</f>
        <v>74</v>
      </c>
    </row>
    <row r="40" spans="1:16" s="7" customFormat="1" ht="39.75" customHeight="1">
      <c r="A40" s="25">
        <v>24</v>
      </c>
      <c r="B40" s="8" t="s">
        <v>19</v>
      </c>
      <c r="C40" s="8" t="s">
        <v>13</v>
      </c>
      <c r="D40" s="8" t="s">
        <v>0</v>
      </c>
      <c r="E40" s="8" t="s">
        <v>0</v>
      </c>
      <c r="F40" s="8" t="s">
        <v>36</v>
      </c>
      <c r="G40" s="8" t="s">
        <v>17</v>
      </c>
      <c r="H40" s="8" t="s">
        <v>12</v>
      </c>
      <c r="I40" s="8" t="s">
        <v>15</v>
      </c>
      <c r="J40" s="26" t="s">
        <v>37</v>
      </c>
      <c r="K40" s="20">
        <v>74</v>
      </c>
      <c r="L40" s="20">
        <v>280</v>
      </c>
      <c r="M40" s="20">
        <v>280</v>
      </c>
      <c r="N40" s="34">
        <v>74</v>
      </c>
      <c r="O40" s="34">
        <v>74</v>
      </c>
      <c r="P40" s="15"/>
    </row>
    <row r="41" spans="1:15" s="9" customFormat="1" ht="23.25" customHeight="1">
      <c r="A41" s="25">
        <v>25</v>
      </c>
      <c r="B41" s="51" t="s">
        <v>10</v>
      </c>
      <c r="C41" s="51" t="s">
        <v>13</v>
      </c>
      <c r="D41" s="51" t="s">
        <v>0</v>
      </c>
      <c r="E41" s="51" t="s">
        <v>0</v>
      </c>
      <c r="F41" s="51" t="s">
        <v>67</v>
      </c>
      <c r="G41" s="51" t="s">
        <v>11</v>
      </c>
      <c r="H41" s="51" t="s">
        <v>12</v>
      </c>
      <c r="I41" s="51" t="s">
        <v>15</v>
      </c>
      <c r="J41" s="61" t="s">
        <v>69</v>
      </c>
      <c r="K41" s="53">
        <f>K42:N42</f>
        <v>81.5</v>
      </c>
      <c r="L41" s="53"/>
      <c r="M41" s="53"/>
      <c r="N41" s="54">
        <f>N42</f>
        <v>80</v>
      </c>
      <c r="O41" s="54">
        <f>O42</f>
        <v>80</v>
      </c>
    </row>
    <row r="42" spans="1:16" s="7" customFormat="1" ht="36.75" customHeight="1">
      <c r="A42" s="25">
        <v>26</v>
      </c>
      <c r="B42" s="8" t="s">
        <v>19</v>
      </c>
      <c r="C42" s="8" t="s">
        <v>13</v>
      </c>
      <c r="D42" s="8" t="s">
        <v>0</v>
      </c>
      <c r="E42" s="8" t="s">
        <v>0</v>
      </c>
      <c r="F42" s="8" t="s">
        <v>38</v>
      </c>
      <c r="G42" s="8" t="s">
        <v>17</v>
      </c>
      <c r="H42" s="8" t="s">
        <v>12</v>
      </c>
      <c r="I42" s="8" t="s">
        <v>15</v>
      </c>
      <c r="J42" s="26" t="s">
        <v>39</v>
      </c>
      <c r="K42" s="20">
        <v>81.5</v>
      </c>
      <c r="L42" s="20">
        <v>232</v>
      </c>
      <c r="M42" s="20">
        <v>232</v>
      </c>
      <c r="N42" s="34">
        <v>80</v>
      </c>
      <c r="O42" s="34">
        <v>80</v>
      </c>
      <c r="P42" s="15"/>
    </row>
    <row r="43" spans="1:15" s="9" customFormat="1" ht="44.25" customHeight="1">
      <c r="A43" s="25">
        <v>27</v>
      </c>
      <c r="B43" s="51" t="s">
        <v>10</v>
      </c>
      <c r="C43" s="51" t="s">
        <v>13</v>
      </c>
      <c r="D43" s="51" t="s">
        <v>57</v>
      </c>
      <c r="E43" s="51" t="s">
        <v>11</v>
      </c>
      <c r="F43" s="51" t="s">
        <v>10</v>
      </c>
      <c r="G43" s="51" t="s">
        <v>11</v>
      </c>
      <c r="H43" s="51" t="s">
        <v>12</v>
      </c>
      <c r="I43" s="51" t="s">
        <v>10</v>
      </c>
      <c r="J43" s="61" t="s">
        <v>62</v>
      </c>
      <c r="K43" s="53">
        <f aca="true" t="shared" si="1" ref="K43:O45">K44</f>
        <v>8.9</v>
      </c>
      <c r="L43" s="53">
        <f t="shared" si="1"/>
        <v>0</v>
      </c>
      <c r="M43" s="53">
        <f t="shared" si="1"/>
        <v>0</v>
      </c>
      <c r="N43" s="54">
        <f t="shared" si="1"/>
        <v>8.9</v>
      </c>
      <c r="O43" s="54">
        <f t="shared" si="1"/>
        <v>8.9</v>
      </c>
    </row>
    <row r="44" spans="1:15" s="9" customFormat="1" ht="79.5" customHeight="1">
      <c r="A44" s="25">
        <v>28</v>
      </c>
      <c r="B44" s="51" t="s">
        <v>10</v>
      </c>
      <c r="C44" s="51" t="s">
        <v>13</v>
      </c>
      <c r="D44" s="51" t="s">
        <v>57</v>
      </c>
      <c r="E44" s="51" t="s">
        <v>58</v>
      </c>
      <c r="F44" s="51" t="s">
        <v>10</v>
      </c>
      <c r="G44" s="51" t="s">
        <v>11</v>
      </c>
      <c r="H44" s="51" t="s">
        <v>12</v>
      </c>
      <c r="I44" s="51" t="s">
        <v>60</v>
      </c>
      <c r="J44" s="61" t="s">
        <v>63</v>
      </c>
      <c r="K44" s="53">
        <f t="shared" si="1"/>
        <v>8.9</v>
      </c>
      <c r="L44" s="53">
        <f t="shared" si="1"/>
        <v>0</v>
      </c>
      <c r="M44" s="53">
        <f t="shared" si="1"/>
        <v>0</v>
      </c>
      <c r="N44" s="54">
        <f t="shared" si="1"/>
        <v>8.9</v>
      </c>
      <c r="O44" s="54">
        <f t="shared" si="1"/>
        <v>8.9</v>
      </c>
    </row>
    <row r="45" spans="1:16" s="7" customFormat="1" ht="83.25" customHeight="1">
      <c r="A45" s="25">
        <v>29</v>
      </c>
      <c r="B45" s="8" t="s">
        <v>10</v>
      </c>
      <c r="C45" s="8" t="s">
        <v>13</v>
      </c>
      <c r="D45" s="8" t="s">
        <v>57</v>
      </c>
      <c r="E45" s="8" t="s">
        <v>58</v>
      </c>
      <c r="F45" s="8" t="s">
        <v>67</v>
      </c>
      <c r="G45" s="8" t="s">
        <v>11</v>
      </c>
      <c r="H45" s="8" t="s">
        <v>12</v>
      </c>
      <c r="I45" s="8" t="s">
        <v>60</v>
      </c>
      <c r="J45" s="26" t="s">
        <v>113</v>
      </c>
      <c r="K45" s="20">
        <f t="shared" si="1"/>
        <v>8.9</v>
      </c>
      <c r="L45" s="20">
        <f t="shared" si="1"/>
        <v>0</v>
      </c>
      <c r="M45" s="20">
        <f t="shared" si="1"/>
        <v>0</v>
      </c>
      <c r="N45" s="34">
        <f t="shared" si="1"/>
        <v>8.9</v>
      </c>
      <c r="O45" s="34">
        <f t="shared" si="1"/>
        <v>8.9</v>
      </c>
      <c r="P45" s="15"/>
    </row>
    <row r="46" spans="1:16" s="7" customFormat="1" ht="78" customHeight="1">
      <c r="A46" s="25">
        <v>30</v>
      </c>
      <c r="B46" s="8" t="s">
        <v>27</v>
      </c>
      <c r="C46" s="8" t="s">
        <v>13</v>
      </c>
      <c r="D46" s="8" t="s">
        <v>57</v>
      </c>
      <c r="E46" s="8" t="s">
        <v>58</v>
      </c>
      <c r="F46" s="8" t="s">
        <v>59</v>
      </c>
      <c r="G46" s="8" t="s">
        <v>17</v>
      </c>
      <c r="H46" s="8" t="s">
        <v>12</v>
      </c>
      <c r="I46" s="8" t="s">
        <v>60</v>
      </c>
      <c r="J46" s="28" t="s">
        <v>61</v>
      </c>
      <c r="K46" s="20">
        <v>8.9</v>
      </c>
      <c r="L46" s="20"/>
      <c r="M46" s="20"/>
      <c r="N46" s="34">
        <v>8.9</v>
      </c>
      <c r="O46" s="34">
        <v>8.9</v>
      </c>
      <c r="P46" s="15"/>
    </row>
    <row r="47" spans="1:15" s="9" customFormat="1" ht="26.25" customHeight="1">
      <c r="A47" s="25">
        <v>31</v>
      </c>
      <c r="B47" s="51" t="s">
        <v>10</v>
      </c>
      <c r="C47" s="51" t="s">
        <v>13</v>
      </c>
      <c r="D47" s="51" t="s">
        <v>75</v>
      </c>
      <c r="E47" s="51" t="s">
        <v>81</v>
      </c>
      <c r="F47" s="51" t="s">
        <v>10</v>
      </c>
      <c r="G47" s="51" t="s">
        <v>11</v>
      </c>
      <c r="H47" s="51" t="s">
        <v>12</v>
      </c>
      <c r="I47" s="51" t="s">
        <v>10</v>
      </c>
      <c r="J47" s="61" t="s">
        <v>82</v>
      </c>
      <c r="K47" s="54">
        <f aca="true" t="shared" si="2" ref="K47:O48">K48</f>
        <v>4.5</v>
      </c>
      <c r="L47" s="54">
        <f t="shared" si="2"/>
        <v>0</v>
      </c>
      <c r="M47" s="54">
        <f t="shared" si="2"/>
        <v>0</v>
      </c>
      <c r="N47" s="54">
        <f t="shared" si="2"/>
        <v>2</v>
      </c>
      <c r="O47" s="54">
        <f t="shared" si="2"/>
        <v>2</v>
      </c>
    </row>
    <row r="48" spans="1:15" s="9" customFormat="1" ht="43.5" customHeight="1">
      <c r="A48" s="25">
        <v>32</v>
      </c>
      <c r="B48" s="51" t="s">
        <v>10</v>
      </c>
      <c r="C48" s="51" t="s">
        <v>13</v>
      </c>
      <c r="D48" s="51" t="s">
        <v>75</v>
      </c>
      <c r="E48" s="51" t="s">
        <v>16</v>
      </c>
      <c r="F48" s="51" t="s">
        <v>10</v>
      </c>
      <c r="G48" s="51" t="s">
        <v>16</v>
      </c>
      <c r="H48" s="51" t="s">
        <v>12</v>
      </c>
      <c r="I48" s="51" t="s">
        <v>86</v>
      </c>
      <c r="J48" s="61" t="s">
        <v>117</v>
      </c>
      <c r="K48" s="54">
        <f t="shared" si="2"/>
        <v>4.5</v>
      </c>
      <c r="L48" s="54">
        <f t="shared" si="2"/>
        <v>0</v>
      </c>
      <c r="M48" s="54">
        <f t="shared" si="2"/>
        <v>0</v>
      </c>
      <c r="N48" s="54">
        <f t="shared" si="2"/>
        <v>2</v>
      </c>
      <c r="O48" s="54">
        <f t="shared" si="2"/>
        <v>2</v>
      </c>
    </row>
    <row r="49" spans="1:16" s="7" customFormat="1" ht="58.5" customHeight="1">
      <c r="A49" s="25">
        <v>33</v>
      </c>
      <c r="B49" s="8" t="s">
        <v>27</v>
      </c>
      <c r="C49" s="8" t="s">
        <v>13</v>
      </c>
      <c r="D49" s="8" t="s">
        <v>75</v>
      </c>
      <c r="E49" s="8" t="s">
        <v>16</v>
      </c>
      <c r="F49" s="8" t="s">
        <v>80</v>
      </c>
      <c r="G49" s="8" t="s">
        <v>16</v>
      </c>
      <c r="H49" s="8" t="s">
        <v>12</v>
      </c>
      <c r="I49" s="8" t="s">
        <v>86</v>
      </c>
      <c r="J49" s="28" t="s">
        <v>85</v>
      </c>
      <c r="K49" s="34">
        <v>4.5</v>
      </c>
      <c r="L49" s="34"/>
      <c r="M49" s="34"/>
      <c r="N49" s="34">
        <v>2</v>
      </c>
      <c r="O49" s="34">
        <v>2</v>
      </c>
      <c r="P49" s="15"/>
    </row>
    <row r="50" spans="1:15" s="9" customFormat="1" ht="22.5" customHeight="1">
      <c r="A50" s="25">
        <v>38</v>
      </c>
      <c r="B50" s="51" t="s">
        <v>10</v>
      </c>
      <c r="C50" s="51" t="s">
        <v>1</v>
      </c>
      <c r="D50" s="51" t="s">
        <v>11</v>
      </c>
      <c r="E50" s="51" t="s">
        <v>11</v>
      </c>
      <c r="F50" s="51" t="s">
        <v>10</v>
      </c>
      <c r="G50" s="51" t="s">
        <v>11</v>
      </c>
      <c r="H50" s="51" t="s">
        <v>12</v>
      </c>
      <c r="I50" s="51" t="s">
        <v>10</v>
      </c>
      <c r="J50" s="60" t="s">
        <v>30</v>
      </c>
      <c r="K50" s="54">
        <f>K51</f>
        <v>11916.699999999999</v>
      </c>
      <c r="L50" s="54">
        <f>L51</f>
        <v>7320.3</v>
      </c>
      <c r="M50" s="54">
        <f>M51</f>
        <v>7320.3</v>
      </c>
      <c r="N50" s="54">
        <f>N51</f>
        <v>11603.4</v>
      </c>
      <c r="O50" s="54">
        <f>O51</f>
        <v>11464.4</v>
      </c>
    </row>
    <row r="51" spans="1:15" s="9" customFormat="1" ht="26.25" customHeight="1">
      <c r="A51" s="25">
        <v>39</v>
      </c>
      <c r="B51" s="51" t="s">
        <v>10</v>
      </c>
      <c r="C51" s="51" t="s">
        <v>1</v>
      </c>
      <c r="D51" s="51" t="s">
        <v>16</v>
      </c>
      <c r="E51" s="51" t="s">
        <v>11</v>
      </c>
      <c r="F51" s="51" t="s">
        <v>10</v>
      </c>
      <c r="G51" s="51" t="s">
        <v>11</v>
      </c>
      <c r="H51" s="51" t="s">
        <v>12</v>
      </c>
      <c r="I51" s="51" t="s">
        <v>10</v>
      </c>
      <c r="J51" s="64" t="s">
        <v>31</v>
      </c>
      <c r="K51" s="54">
        <f>K52+K60+K66</f>
        <v>11916.699999999999</v>
      </c>
      <c r="L51" s="54">
        <f>L52+L60+L66</f>
        <v>7320.3</v>
      </c>
      <c r="M51" s="54">
        <f>M52+M60+M66</f>
        <v>7320.3</v>
      </c>
      <c r="N51" s="54">
        <f>N52+N60+N66</f>
        <v>11603.4</v>
      </c>
      <c r="O51" s="54">
        <f>O52+O60+O66</f>
        <v>11464.4</v>
      </c>
    </row>
    <row r="52" spans="1:15" s="9" customFormat="1" ht="37.5" customHeight="1">
      <c r="A52" s="25">
        <v>40</v>
      </c>
      <c r="B52" s="51" t="s">
        <v>10</v>
      </c>
      <c r="C52" s="51" t="s">
        <v>1</v>
      </c>
      <c r="D52" s="51" t="s">
        <v>16</v>
      </c>
      <c r="E52" s="51" t="s">
        <v>17</v>
      </c>
      <c r="F52" s="51" t="s">
        <v>10</v>
      </c>
      <c r="G52" s="51" t="s">
        <v>11</v>
      </c>
      <c r="H52" s="51" t="s">
        <v>12</v>
      </c>
      <c r="I52" s="51" t="s">
        <v>64</v>
      </c>
      <c r="J52" s="65" t="s">
        <v>51</v>
      </c>
      <c r="K52" s="54">
        <f>K53+K55+K57</f>
        <v>11257</v>
      </c>
      <c r="L52" s="54">
        <f>L53+L55+L57</f>
        <v>7076.8</v>
      </c>
      <c r="M52" s="54">
        <f>M53+M55+M57</f>
        <v>7076.8</v>
      </c>
      <c r="N52" s="54">
        <f>N53+N55+N57</f>
        <v>10938.4</v>
      </c>
      <c r="O52" s="54">
        <f>O53+O55+O57</f>
        <v>10938.4</v>
      </c>
    </row>
    <row r="53" spans="1:16" s="7" customFormat="1" ht="37.5" customHeight="1">
      <c r="A53" s="25">
        <v>41</v>
      </c>
      <c r="B53" s="8" t="s">
        <v>10</v>
      </c>
      <c r="C53" s="8" t="s">
        <v>1</v>
      </c>
      <c r="D53" s="8" t="s">
        <v>16</v>
      </c>
      <c r="E53" s="8" t="s">
        <v>70</v>
      </c>
      <c r="F53" s="8" t="s">
        <v>20</v>
      </c>
      <c r="G53" s="8" t="s">
        <v>11</v>
      </c>
      <c r="H53" s="8" t="s">
        <v>12</v>
      </c>
      <c r="I53" s="8" t="s">
        <v>64</v>
      </c>
      <c r="J53" s="29" t="s">
        <v>55</v>
      </c>
      <c r="K53" s="34">
        <f>K54</f>
        <v>4187.6</v>
      </c>
      <c r="L53" s="34">
        <f>L54</f>
        <v>3103.4</v>
      </c>
      <c r="M53" s="34">
        <f>M54</f>
        <v>3103.4</v>
      </c>
      <c r="N53" s="34">
        <f>N54</f>
        <v>1344.4</v>
      </c>
      <c r="O53" s="34">
        <f>O54</f>
        <v>1344.4</v>
      </c>
      <c r="P53" s="15"/>
    </row>
    <row r="54" spans="1:19" s="35" customFormat="1" ht="40.5" customHeight="1">
      <c r="A54" s="25">
        <v>42</v>
      </c>
      <c r="B54" s="33" t="s">
        <v>27</v>
      </c>
      <c r="C54" s="33" t="s">
        <v>1</v>
      </c>
      <c r="D54" s="33" t="s">
        <v>16</v>
      </c>
      <c r="E54" s="33" t="s">
        <v>70</v>
      </c>
      <c r="F54" s="33" t="s">
        <v>20</v>
      </c>
      <c r="G54" s="33" t="s">
        <v>17</v>
      </c>
      <c r="H54" s="33" t="s">
        <v>12</v>
      </c>
      <c r="I54" s="33" t="s">
        <v>64</v>
      </c>
      <c r="J54" s="32" t="s">
        <v>76</v>
      </c>
      <c r="K54" s="34">
        <v>4187.6</v>
      </c>
      <c r="L54" s="34">
        <v>3103.4</v>
      </c>
      <c r="M54" s="34">
        <v>3103.4</v>
      </c>
      <c r="N54" s="34">
        <v>1344.4</v>
      </c>
      <c r="O54" s="34">
        <v>1344.4</v>
      </c>
      <c r="S54" s="35" t="s">
        <v>42</v>
      </c>
    </row>
    <row r="55" spans="1:15" s="35" customFormat="1" ht="47.25" customHeight="1">
      <c r="A55" s="25">
        <v>43</v>
      </c>
      <c r="B55" s="33" t="s">
        <v>10</v>
      </c>
      <c r="C55" s="33" t="s">
        <v>1</v>
      </c>
      <c r="D55" s="33" t="s">
        <v>16</v>
      </c>
      <c r="E55" s="33" t="s">
        <v>75</v>
      </c>
      <c r="F55" s="33" t="s">
        <v>20</v>
      </c>
      <c r="G55" s="33" t="s">
        <v>11</v>
      </c>
      <c r="H55" s="33" t="s">
        <v>12</v>
      </c>
      <c r="I55" s="33" t="s">
        <v>64</v>
      </c>
      <c r="J55" s="32" t="s">
        <v>77</v>
      </c>
      <c r="K55" s="34">
        <f>K56</f>
        <v>6109.4</v>
      </c>
      <c r="L55" s="34">
        <f>L56</f>
        <v>3973.4</v>
      </c>
      <c r="M55" s="34">
        <f>M56</f>
        <v>3973.4</v>
      </c>
      <c r="N55" s="34">
        <f>N56</f>
        <v>8634</v>
      </c>
      <c r="O55" s="34">
        <f>O56</f>
        <v>8634</v>
      </c>
    </row>
    <row r="56" spans="1:15" s="35" customFormat="1" ht="42.75" customHeight="1">
      <c r="A56" s="25">
        <v>44</v>
      </c>
      <c r="B56" s="33" t="s">
        <v>27</v>
      </c>
      <c r="C56" s="33" t="s">
        <v>1</v>
      </c>
      <c r="D56" s="33" t="s">
        <v>16</v>
      </c>
      <c r="E56" s="33" t="s">
        <v>75</v>
      </c>
      <c r="F56" s="33" t="s">
        <v>20</v>
      </c>
      <c r="G56" s="33" t="s">
        <v>17</v>
      </c>
      <c r="H56" s="33" t="s">
        <v>12</v>
      </c>
      <c r="I56" s="33" t="s">
        <v>64</v>
      </c>
      <c r="J56" s="45" t="s">
        <v>78</v>
      </c>
      <c r="K56" s="34">
        <v>6109.4</v>
      </c>
      <c r="L56" s="34">
        <v>3973.4</v>
      </c>
      <c r="M56" s="34">
        <v>3973.4</v>
      </c>
      <c r="N56" s="34">
        <v>8634</v>
      </c>
      <c r="O56" s="34">
        <v>8634</v>
      </c>
    </row>
    <row r="57" spans="1:15" s="9" customFormat="1" ht="30" customHeight="1">
      <c r="A57" s="25">
        <v>45</v>
      </c>
      <c r="B57" s="51" t="s">
        <v>10</v>
      </c>
      <c r="C57" s="51" t="s">
        <v>1</v>
      </c>
      <c r="D57" s="51" t="s">
        <v>16</v>
      </c>
      <c r="E57" s="51" t="s">
        <v>72</v>
      </c>
      <c r="F57" s="51" t="s">
        <v>28</v>
      </c>
      <c r="G57" s="51" t="s">
        <v>11</v>
      </c>
      <c r="H57" s="51" t="s">
        <v>12</v>
      </c>
      <c r="I57" s="51" t="s">
        <v>64</v>
      </c>
      <c r="J57" s="66" t="s">
        <v>73</v>
      </c>
      <c r="K57" s="54">
        <f aca="true" t="shared" si="3" ref="K57:O58">K58</f>
        <v>960</v>
      </c>
      <c r="L57" s="54">
        <f t="shared" si="3"/>
        <v>0</v>
      </c>
      <c r="M57" s="54">
        <f t="shared" si="3"/>
        <v>0</v>
      </c>
      <c r="N57" s="54">
        <f t="shared" si="3"/>
        <v>960</v>
      </c>
      <c r="O57" s="54">
        <f t="shared" si="3"/>
        <v>960</v>
      </c>
    </row>
    <row r="58" spans="1:15" s="9" customFormat="1" ht="40.5" customHeight="1">
      <c r="A58" s="25">
        <v>46</v>
      </c>
      <c r="B58" s="51" t="s">
        <v>10</v>
      </c>
      <c r="C58" s="51" t="s">
        <v>1</v>
      </c>
      <c r="D58" s="51" t="s">
        <v>16</v>
      </c>
      <c r="E58" s="51" t="s">
        <v>72</v>
      </c>
      <c r="F58" s="51" t="s">
        <v>28</v>
      </c>
      <c r="G58" s="51" t="s">
        <v>17</v>
      </c>
      <c r="H58" s="51" t="s">
        <v>12</v>
      </c>
      <c r="I58" s="51" t="s">
        <v>64</v>
      </c>
      <c r="J58" s="66" t="s">
        <v>74</v>
      </c>
      <c r="K58" s="54">
        <f t="shared" si="3"/>
        <v>960</v>
      </c>
      <c r="L58" s="54">
        <f t="shared" si="3"/>
        <v>0</v>
      </c>
      <c r="M58" s="54">
        <f t="shared" si="3"/>
        <v>0</v>
      </c>
      <c r="N58" s="54">
        <f t="shared" si="3"/>
        <v>960</v>
      </c>
      <c r="O58" s="54">
        <f t="shared" si="3"/>
        <v>960</v>
      </c>
    </row>
    <row r="59" spans="1:15" s="15" customFormat="1" ht="40.5" customHeight="1">
      <c r="A59" s="25">
        <v>47</v>
      </c>
      <c r="B59" s="8" t="s">
        <v>27</v>
      </c>
      <c r="C59" s="8" t="s">
        <v>1</v>
      </c>
      <c r="D59" s="8" t="s">
        <v>16</v>
      </c>
      <c r="E59" s="8" t="s">
        <v>72</v>
      </c>
      <c r="F59" s="8" t="s">
        <v>28</v>
      </c>
      <c r="G59" s="8" t="s">
        <v>17</v>
      </c>
      <c r="H59" s="8" t="s">
        <v>87</v>
      </c>
      <c r="I59" s="8" t="s">
        <v>64</v>
      </c>
      <c r="J59" s="32" t="s">
        <v>99</v>
      </c>
      <c r="K59" s="34">
        <v>960</v>
      </c>
      <c r="L59" s="39"/>
      <c r="M59" s="39"/>
      <c r="N59" s="34">
        <v>960</v>
      </c>
      <c r="O59" s="34">
        <v>960</v>
      </c>
    </row>
    <row r="60" spans="1:18" s="9" customFormat="1" ht="30" customHeight="1">
      <c r="A60" s="25">
        <v>49</v>
      </c>
      <c r="B60" s="51" t="s">
        <v>10</v>
      </c>
      <c r="C60" s="51" t="s">
        <v>1</v>
      </c>
      <c r="D60" s="51" t="s">
        <v>16</v>
      </c>
      <c r="E60" s="51" t="s">
        <v>46</v>
      </c>
      <c r="F60" s="51" t="s">
        <v>10</v>
      </c>
      <c r="G60" s="51" t="s">
        <v>11</v>
      </c>
      <c r="H60" s="51" t="s">
        <v>12</v>
      </c>
      <c r="I60" s="51" t="s">
        <v>64</v>
      </c>
      <c r="J60" s="66" t="s">
        <v>47</v>
      </c>
      <c r="K60" s="54">
        <f>K61+K64</f>
        <v>137.39999999999998</v>
      </c>
      <c r="L60" s="54">
        <f>L61+L64</f>
        <v>0</v>
      </c>
      <c r="M60" s="54">
        <f>M61+M64</f>
        <v>0</v>
      </c>
      <c r="N60" s="54">
        <f>N61+N64</f>
        <v>142.7</v>
      </c>
      <c r="O60" s="54">
        <f>O61+O64</f>
        <v>3.7</v>
      </c>
      <c r="R60" s="9" t="s">
        <v>42</v>
      </c>
    </row>
    <row r="61" spans="1:15" s="72" customFormat="1" ht="40.5" customHeight="1">
      <c r="A61" s="25">
        <v>50</v>
      </c>
      <c r="B61" s="70" t="s">
        <v>10</v>
      </c>
      <c r="C61" s="70" t="s">
        <v>1</v>
      </c>
      <c r="D61" s="70" t="s">
        <v>16</v>
      </c>
      <c r="E61" s="70" t="s">
        <v>46</v>
      </c>
      <c r="F61" s="70" t="s">
        <v>23</v>
      </c>
      <c r="G61" s="70" t="s">
        <v>11</v>
      </c>
      <c r="H61" s="70" t="s">
        <v>12</v>
      </c>
      <c r="I61" s="70" t="s">
        <v>64</v>
      </c>
      <c r="J61" s="71" t="s">
        <v>112</v>
      </c>
      <c r="K61" s="54">
        <f>K62</f>
        <v>3.7</v>
      </c>
      <c r="L61" s="54">
        <f>L62</f>
        <v>0</v>
      </c>
      <c r="M61" s="54">
        <f>M62</f>
        <v>0</v>
      </c>
      <c r="N61" s="54">
        <f>N62</f>
        <v>3.7</v>
      </c>
      <c r="O61" s="54">
        <f>O62</f>
        <v>3.7</v>
      </c>
    </row>
    <row r="62" spans="1:15" s="9" customFormat="1" ht="42.75" customHeight="1">
      <c r="A62" s="25">
        <v>51</v>
      </c>
      <c r="B62" s="51" t="s">
        <v>10</v>
      </c>
      <c r="C62" s="51" t="s">
        <v>22</v>
      </c>
      <c r="D62" s="51" t="s">
        <v>16</v>
      </c>
      <c r="E62" s="51" t="s">
        <v>46</v>
      </c>
      <c r="F62" s="51" t="s">
        <v>23</v>
      </c>
      <c r="G62" s="51" t="s">
        <v>17</v>
      </c>
      <c r="H62" s="51" t="s">
        <v>12</v>
      </c>
      <c r="I62" s="51" t="s">
        <v>64</v>
      </c>
      <c r="J62" s="66" t="s">
        <v>71</v>
      </c>
      <c r="K62" s="54">
        <f>K63</f>
        <v>3.7</v>
      </c>
      <c r="L62" s="54"/>
      <c r="M62" s="54"/>
      <c r="N62" s="54">
        <f>N63</f>
        <v>3.7</v>
      </c>
      <c r="O62" s="54">
        <f>O63</f>
        <v>3.7</v>
      </c>
    </row>
    <row r="63" spans="1:20" s="9" customFormat="1" ht="63.75" customHeight="1">
      <c r="A63" s="25">
        <v>52</v>
      </c>
      <c r="B63" s="8" t="s">
        <v>27</v>
      </c>
      <c r="C63" s="8" t="s">
        <v>22</v>
      </c>
      <c r="D63" s="8" t="s">
        <v>16</v>
      </c>
      <c r="E63" s="8" t="s">
        <v>46</v>
      </c>
      <c r="F63" s="8" t="s">
        <v>23</v>
      </c>
      <c r="G63" s="8" t="s">
        <v>17</v>
      </c>
      <c r="H63" s="8" t="s">
        <v>29</v>
      </c>
      <c r="I63" s="8" t="s">
        <v>64</v>
      </c>
      <c r="J63" s="27" t="s">
        <v>109</v>
      </c>
      <c r="K63" s="34">
        <v>3.7</v>
      </c>
      <c r="L63" s="34">
        <v>0.9</v>
      </c>
      <c r="M63" s="34">
        <v>0.9</v>
      </c>
      <c r="N63" s="34">
        <v>3.7</v>
      </c>
      <c r="O63" s="34">
        <v>3.7</v>
      </c>
      <c r="P63" s="15"/>
      <c r="S63" s="9" t="s">
        <v>42</v>
      </c>
      <c r="T63" s="9" t="s">
        <v>42</v>
      </c>
    </row>
    <row r="64" spans="1:18" s="9" customFormat="1" ht="49.5" customHeight="1">
      <c r="A64" s="25">
        <v>53</v>
      </c>
      <c r="B64" s="51" t="s">
        <v>10</v>
      </c>
      <c r="C64" s="51" t="s">
        <v>1</v>
      </c>
      <c r="D64" s="51" t="s">
        <v>16</v>
      </c>
      <c r="E64" s="51" t="s">
        <v>48</v>
      </c>
      <c r="F64" s="51" t="s">
        <v>49</v>
      </c>
      <c r="G64" s="51" t="s">
        <v>11</v>
      </c>
      <c r="H64" s="51" t="s">
        <v>12</v>
      </c>
      <c r="I64" s="51" t="s">
        <v>64</v>
      </c>
      <c r="J64" s="67" t="s">
        <v>111</v>
      </c>
      <c r="K64" s="54">
        <f>K65</f>
        <v>133.7</v>
      </c>
      <c r="L64" s="54">
        <f>L65</f>
        <v>0</v>
      </c>
      <c r="M64" s="54">
        <f>M65</f>
        <v>0</v>
      </c>
      <c r="N64" s="54">
        <f>N65</f>
        <v>139</v>
      </c>
      <c r="O64" s="54">
        <f>O65</f>
        <v>0</v>
      </c>
      <c r="R64" s="69"/>
    </row>
    <row r="65" spans="1:19" s="9" customFormat="1" ht="56.25" customHeight="1">
      <c r="A65" s="25">
        <v>54</v>
      </c>
      <c r="B65" s="8" t="s">
        <v>27</v>
      </c>
      <c r="C65" s="8" t="s">
        <v>1</v>
      </c>
      <c r="D65" s="8" t="s">
        <v>16</v>
      </c>
      <c r="E65" s="8" t="s">
        <v>48</v>
      </c>
      <c r="F65" s="8" t="s">
        <v>49</v>
      </c>
      <c r="G65" s="8" t="s">
        <v>17</v>
      </c>
      <c r="H65" s="8" t="s">
        <v>12</v>
      </c>
      <c r="I65" s="8" t="s">
        <v>64</v>
      </c>
      <c r="J65" s="30" t="s">
        <v>110</v>
      </c>
      <c r="K65" s="34">
        <v>133.7</v>
      </c>
      <c r="L65" s="34">
        <v>0</v>
      </c>
      <c r="M65" s="34">
        <v>0</v>
      </c>
      <c r="N65" s="34">
        <v>139</v>
      </c>
      <c r="O65" s="34">
        <v>0</v>
      </c>
      <c r="P65" s="15"/>
      <c r="S65" s="9" t="s">
        <v>42</v>
      </c>
    </row>
    <row r="66" spans="1:15" s="9" customFormat="1" ht="40.5" customHeight="1">
      <c r="A66" s="25">
        <v>55</v>
      </c>
      <c r="B66" s="51" t="s">
        <v>10</v>
      </c>
      <c r="C66" s="51" t="s">
        <v>1</v>
      </c>
      <c r="D66" s="51" t="s">
        <v>16</v>
      </c>
      <c r="E66" s="51" t="s">
        <v>118</v>
      </c>
      <c r="F66" s="51" t="s">
        <v>10</v>
      </c>
      <c r="G66" s="51" t="s">
        <v>11</v>
      </c>
      <c r="H66" s="51" t="s">
        <v>12</v>
      </c>
      <c r="I66" s="51" t="s">
        <v>64</v>
      </c>
      <c r="J66" s="68" t="s">
        <v>119</v>
      </c>
      <c r="K66" s="54">
        <f aca="true" t="shared" si="4" ref="K66:O67">K67</f>
        <v>522.3</v>
      </c>
      <c r="L66" s="54">
        <f t="shared" si="4"/>
        <v>243.5</v>
      </c>
      <c r="M66" s="54">
        <f t="shared" si="4"/>
        <v>243.5</v>
      </c>
      <c r="N66" s="54">
        <f t="shared" si="4"/>
        <v>522.3</v>
      </c>
      <c r="O66" s="54">
        <f t="shared" si="4"/>
        <v>522.3</v>
      </c>
    </row>
    <row r="67" spans="1:15" s="9" customFormat="1" ht="33" customHeight="1">
      <c r="A67" s="25">
        <v>56</v>
      </c>
      <c r="B67" s="51" t="s">
        <v>10</v>
      </c>
      <c r="C67" s="51" t="s">
        <v>1</v>
      </c>
      <c r="D67" s="51" t="s">
        <v>16</v>
      </c>
      <c r="E67" s="51" t="s">
        <v>50</v>
      </c>
      <c r="F67" s="51" t="s">
        <v>28</v>
      </c>
      <c r="G67" s="51" t="s">
        <v>11</v>
      </c>
      <c r="H67" s="51" t="s">
        <v>12</v>
      </c>
      <c r="I67" s="51" t="s">
        <v>64</v>
      </c>
      <c r="J67" s="73" t="s">
        <v>65</v>
      </c>
      <c r="K67" s="54">
        <f t="shared" si="4"/>
        <v>522.3</v>
      </c>
      <c r="L67" s="54">
        <f t="shared" si="4"/>
        <v>243.5</v>
      </c>
      <c r="M67" s="54">
        <f t="shared" si="4"/>
        <v>243.5</v>
      </c>
      <c r="N67" s="54">
        <f t="shared" si="4"/>
        <v>522.3</v>
      </c>
      <c r="O67" s="54">
        <f t="shared" si="4"/>
        <v>522.3</v>
      </c>
    </row>
    <row r="68" spans="1:15" s="9" customFormat="1" ht="33" customHeight="1">
      <c r="A68" s="25">
        <v>57</v>
      </c>
      <c r="B68" s="51" t="s">
        <v>10</v>
      </c>
      <c r="C68" s="51" t="s">
        <v>1</v>
      </c>
      <c r="D68" s="51" t="s">
        <v>16</v>
      </c>
      <c r="E68" s="51" t="s">
        <v>50</v>
      </c>
      <c r="F68" s="51" t="s">
        <v>28</v>
      </c>
      <c r="G68" s="51" t="s">
        <v>17</v>
      </c>
      <c r="H68" s="51" t="s">
        <v>12</v>
      </c>
      <c r="I68" s="51" t="s">
        <v>64</v>
      </c>
      <c r="J68" s="73" t="s">
        <v>66</v>
      </c>
      <c r="K68" s="54">
        <f>K69+K70</f>
        <v>522.3</v>
      </c>
      <c r="L68" s="54">
        <f>L69+L70</f>
        <v>243.5</v>
      </c>
      <c r="M68" s="54">
        <f>M69+M70</f>
        <v>243.5</v>
      </c>
      <c r="N68" s="54">
        <f>N69+N70</f>
        <v>522.3</v>
      </c>
      <c r="O68" s="54">
        <f>O69+O70</f>
        <v>522.3</v>
      </c>
    </row>
    <row r="69" spans="1:21" s="9" customFormat="1" ht="65.25" customHeight="1">
      <c r="A69" s="25">
        <v>62</v>
      </c>
      <c r="B69" s="8" t="s">
        <v>27</v>
      </c>
      <c r="C69" s="8" t="s">
        <v>1</v>
      </c>
      <c r="D69" s="8" t="s">
        <v>16</v>
      </c>
      <c r="E69" s="8" t="s">
        <v>50</v>
      </c>
      <c r="F69" s="8" t="s">
        <v>28</v>
      </c>
      <c r="G69" s="8" t="s">
        <v>17</v>
      </c>
      <c r="H69" s="8" t="s">
        <v>83</v>
      </c>
      <c r="I69" s="8" t="s">
        <v>64</v>
      </c>
      <c r="J69" s="31" t="s">
        <v>115</v>
      </c>
      <c r="K69" s="34">
        <v>290</v>
      </c>
      <c r="L69" s="34">
        <v>22.3</v>
      </c>
      <c r="M69" s="34">
        <v>22.3</v>
      </c>
      <c r="N69" s="34">
        <v>290</v>
      </c>
      <c r="O69" s="34">
        <v>290</v>
      </c>
      <c r="P69" s="15"/>
      <c r="R69" s="9" t="s">
        <v>42</v>
      </c>
      <c r="S69" s="9" t="s">
        <v>42</v>
      </c>
      <c r="T69" s="9" t="s">
        <v>42</v>
      </c>
      <c r="U69" s="9" t="s">
        <v>42</v>
      </c>
    </row>
    <row r="70" spans="1:16" s="9" customFormat="1" ht="59.25" customHeight="1">
      <c r="A70" s="25">
        <v>63</v>
      </c>
      <c r="B70" s="33" t="s">
        <v>27</v>
      </c>
      <c r="C70" s="33" t="s">
        <v>1</v>
      </c>
      <c r="D70" s="33" t="s">
        <v>16</v>
      </c>
      <c r="E70" s="33" t="s">
        <v>50</v>
      </c>
      <c r="F70" s="33" t="s">
        <v>28</v>
      </c>
      <c r="G70" s="33" t="s">
        <v>17</v>
      </c>
      <c r="H70" s="33" t="s">
        <v>84</v>
      </c>
      <c r="I70" s="33" t="s">
        <v>64</v>
      </c>
      <c r="J70" s="46" t="s">
        <v>98</v>
      </c>
      <c r="K70" s="34">
        <v>232.3</v>
      </c>
      <c r="L70" s="34">
        <v>221.2</v>
      </c>
      <c r="M70" s="34">
        <v>221.2</v>
      </c>
      <c r="N70" s="34">
        <v>232.3</v>
      </c>
      <c r="O70" s="34">
        <v>232.3</v>
      </c>
      <c r="P70" s="15"/>
    </row>
    <row r="71" spans="1:19" s="9" customFormat="1" ht="15.75" customHeight="1">
      <c r="A71" s="76" t="s">
        <v>56</v>
      </c>
      <c r="B71" s="76"/>
      <c r="C71" s="76"/>
      <c r="D71" s="76"/>
      <c r="E71" s="76"/>
      <c r="F71" s="76"/>
      <c r="G71" s="76"/>
      <c r="H71" s="76"/>
      <c r="I71" s="76"/>
      <c r="J71" s="76"/>
      <c r="K71" s="74">
        <f>K17+K50</f>
        <v>12525.999999999998</v>
      </c>
      <c r="L71" s="74">
        <f>L17+L50</f>
        <v>7917.3</v>
      </c>
      <c r="M71" s="74">
        <f>M17+M50</f>
        <v>7917.3</v>
      </c>
      <c r="N71" s="74">
        <f>N17+N50</f>
        <v>12200.1</v>
      </c>
      <c r="O71" s="74">
        <f>O17+O50</f>
        <v>12070.1</v>
      </c>
      <c r="P71" s="9">
        <f>SUM(P18:P70)</f>
        <v>0</v>
      </c>
      <c r="S71" s="9" t="s">
        <v>42</v>
      </c>
    </row>
    <row r="72" spans="1:16" s="7" customFormat="1" ht="27.75" customHeight="1">
      <c r="A72" s="10"/>
      <c r="B72" s="11"/>
      <c r="C72" s="11"/>
      <c r="D72" s="11"/>
      <c r="E72" s="11"/>
      <c r="F72" s="11"/>
      <c r="G72" s="11"/>
      <c r="H72" s="11"/>
      <c r="I72" s="11"/>
      <c r="J72" s="12"/>
      <c r="K72" s="13"/>
      <c r="L72" s="12"/>
      <c r="M72" s="12"/>
      <c r="N72" s="13"/>
      <c r="O72" s="13"/>
      <c r="P72" s="15"/>
    </row>
    <row r="73" spans="1:16" s="7" customFormat="1" ht="12.75">
      <c r="A73" s="14"/>
      <c r="P73" s="15"/>
    </row>
    <row r="74" s="7" customFormat="1" ht="12.75">
      <c r="P74" s="15"/>
    </row>
    <row r="75" s="7" customFormat="1" ht="12.75">
      <c r="P75" s="15"/>
    </row>
  </sheetData>
  <sheetProtection/>
  <mergeCells count="18">
    <mergeCell ref="I9:I15"/>
    <mergeCell ref="K1:O1"/>
    <mergeCell ref="K2:O2"/>
    <mergeCell ref="K3:O3"/>
    <mergeCell ref="G9:G15"/>
    <mergeCell ref="O8:O15"/>
    <mergeCell ref="H9:H15"/>
    <mergeCell ref="N8:N15"/>
    <mergeCell ref="C9:C15"/>
    <mergeCell ref="A71:J71"/>
    <mergeCell ref="A8:A15"/>
    <mergeCell ref="J8:J15"/>
    <mergeCell ref="K8:K15"/>
    <mergeCell ref="B8:I8"/>
    <mergeCell ref="E9:E15"/>
    <mergeCell ref="D9:D15"/>
    <mergeCell ref="B9:B15"/>
    <mergeCell ref="F9:F15"/>
  </mergeCells>
  <printOptions/>
  <pageMargins left="0.5905511811023623" right="0.1968503937007874" top="0.1968503937007874" bottom="0.1968503937007874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Администрация</cp:lastModifiedBy>
  <cp:lastPrinted>2023-12-25T05:34:33Z</cp:lastPrinted>
  <dcterms:created xsi:type="dcterms:W3CDTF">2005-06-15T06:50:43Z</dcterms:created>
  <dcterms:modified xsi:type="dcterms:W3CDTF">2023-12-25T05:35:04Z</dcterms:modified>
  <cp:category/>
  <cp:version/>
  <cp:contentType/>
  <cp:contentStatus/>
</cp:coreProperties>
</file>