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4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<sst xmlns="http://schemas.openxmlformats.org/spreadsheetml/2006/main" count="513" uniqueCount="123">
  <si>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</si>
  <si>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</si>
  <si>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</si>
  <si>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</si>
  <si>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</si>
  <si>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</si>
  <si>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</si>
  <si>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</si>
  <si>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</si>
  <si>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</si>
  <si>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</si>
  <si>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</si>
  <si>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</si>
  <si>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</si>
  <si>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</si>
  <si>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</si>
  <si>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</si>
  <si>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</si>
  <si>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</si>
  <si>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182</t>
  </si>
  <si>
    <t>001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</si>
  <si>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</si>
  <si>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</si>
  <si>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</si>
  <si>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</si>
  <si>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</si>
  <si>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810</t>
  </si>
  <si>
    <t>999</t>
  </si>
  <si>
    <t>7514</t>
  </si>
  <si>
    <t>БЕЗВОЗМЕЗДНЫЕ ПОСТУПЛЕНИЯ</t>
  </si>
  <si>
    <t>НАЛОГИ НА ПРИБЫЛЬ, ДОХОДЫ</t>
  </si>
  <si>
    <t>Налог на имущество физических лиц</t>
  </si>
  <si>
    <t>Земельный налог</t>
  </si>
  <si>
    <t xml:space="preserve">ВСЕГО ДОХОДОВ </t>
  </si>
  <si>
    <t>043</t>
  </si>
  <si>
    <t xml:space="preserve"> </t>
  </si>
  <si>
    <t>Земельный налог с физических лиц, обладающих земельным участком, расположенным в границах сельских поселений</t>
  </si>
  <si>
    <t>(тыс. рублей)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</si>
  <si>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</si>
  <si>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код группы подвида</t>
  </si>
  <si>
    <t>код аналитической группы подвида</t>
  </si>
  <si>
    <t>Совета депутатов</t>
  </si>
  <si>
    <t>код главного администратора</t>
  </si>
  <si>
    <t>Наименование кода классификации доходов бюджета</t>
  </si>
  <si>
    <t>30</t>
  </si>
  <si>
    <t>Субвенции бюджетам бюджетной системы Российской Федерации</t>
  </si>
  <si>
    <t>35</t>
  </si>
  <si>
    <t>49</t>
  </si>
  <si>
    <t>118</t>
  </si>
  <si>
    <t>Дотации бюджетам бюджетной системы Российской Федерации</t>
  </si>
  <si>
    <t>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</si>
  <si>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</si>
  <si>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</si>
  <si>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</si>
  <si>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15</t>
  </si>
  <si>
    <t>040</t>
  </si>
  <si>
    <t xml:space="preserve">Земельный налог с физических лиц
</t>
  </si>
  <si>
    <t>к  проекту Решения Бычковского сельского</t>
  </si>
  <si>
    <t>19</t>
  </si>
  <si>
    <t>Прочие дотации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</si>
  <si>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</si>
  <si>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БЕЗВОЗМЕЗДНЫЕ ПОСТУПЛЕНИЯ ОТ ДРУГИХ БЮДЖЕТОВ БЮДЖЕТНОЙ СИСТЕМЫ РОССИЙСКОЙ ФЕДЕРАЦИИ</t>
  </si>
  <si>
    <t xml:space="preserve">Дотации  на выравнивание бюджетной обеспеченности </t>
  </si>
  <si>
    <t>40</t>
  </si>
  <si>
    <t>Иные межбюджетные трансферты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</si>
  <si>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</si>
  <si>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</si>
  <si>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</si>
  <si>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Прочие дотации бюджетам сельских поселений</t>
  </si>
  <si>
    <t>8203</t>
  </si>
  <si>
    <t>8802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</si>
  <si>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</si>
  <si>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03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</si>
  <si>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</si>
  <si>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</si>
  <si>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</si>
  <si>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</si>
  <si>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</si>
  <si>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</si>
  <si>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</si>
  <si>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</si>
  <si>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</si>
  <si>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</si>
  <si>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</si>
  <si>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</si>
  <si>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</si>
  <si>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Приложение 2</t>
  </si>
  <si>
    <t>2722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</si>
  <si>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</si>
  <si>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</si>
  <si>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</si>
  <si>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Прочие дотации бюджетам сельских поселений (на частичную компенсацию расходов на оплату труда работников муниципальных учреждений)</t>
  </si>
  <si>
    <t xml:space="preserve">НАЛОГИ НА ТОВАРЫ (РАБОТЫ, УСЛУГИ), РЕАЛИЗУЕМЫЕ НА ТЕРРИТОРИИ РОССИЙСКОЙ ФЕДЕРАЦИИ
</t>
  </si>
  <si>
    <t xml:space="preserve"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
</t>
  </si>
  <si>
    <t>Прочие межбюджетные трансферты , передаваемые бюджетам сельских поселений (на содержание автомобильных дорог общего пользования местного значения)</t>
  </si>
  <si>
    <t>Доходы бюджета Бычковского сельсовета Большеулуйского района  на 2023 год и плановый период 2024-2025 годов</t>
  </si>
  <si>
    <t>Доходы сельского бюджета       2023 года</t>
  </si>
  <si>
    <t>Доходы сельского бюджета     2024 года</t>
  </si>
  <si>
    <t>Доходы сельского бюджета      2025 года</t>
  </si>
  <si>
    <t>от 28.12.2022 № 54</t>
  </si>
  <si>
    <t>к  Решению Бычковского сельского</t>
  </si>
  <si>
    <t>7412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</si>
  <si>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</si>
  <si>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20</t>
  </si>
  <si>
    <t>Субсидии бюджетам бюджетной системы Российской Федерации (межбюджетные субсидии)</t>
  </si>
  <si>
    <t>29</t>
  </si>
  <si>
    <t xml:space="preserve">Прочие субсидии
</t>
  </si>
  <si>
    <t xml:space="preserve">Прочие субсидии бюджетам сельских поселений
</t>
  </si>
  <si>
    <t>7509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</si>
  <si>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</si>
  <si>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</si>
  <si>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</si>
  <si>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</si>
  <si>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</si>
  <si>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</si>
  <si>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7505</t>
  </si>
  <si>
    <t>Прочие субсидии бюджетам сельских поселений (на подготовку описаний местоположения границ населенных пунктов и территориальных зон по Красноярскому краю)</t>
  </si>
  <si>
    <t>Прочие межбюджетные трансферты, передаваемые бюджетам сельских поселений (за содействие развитию налогового потенциала)</t>
  </si>
  <si>
    <t>7745</t>
  </si>
  <si>
    <t>2724</t>
  </si>
  <si>
    <t>Прочие дотации бюджетам сельских поселений  (на частичную компенсацию расходов на повышение оплаты труда отдельным категориям работников бюджетной сферы)</t>
  </si>
  <si>
    <t>Приложение 1</t>
  </si>
  <si>
    <t>от 26.12.2023 № 88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</si>
</sst>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0.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7" fillId="0" borderId="0" xfId="0" applyFont="1" applyFill="1" applyBorder="1" applyAlignment="1" applyProtection="1">
      <alignment horizontal="center"/>
      <protection/>
    </xf>
    <xf numFmtId="172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zoomScalePageLayoutView="0" workbookViewId="0" topLeftCell="A2">
      <selection activeCell="P70" sqref="P70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4.875" style="0" customWidth="1"/>
    <col min="11" max="11" width="13.00390625" style="0" customWidth="1"/>
    <col min="12" max="12" width="0.37109375" style="0" hidden="1" customWidth="1"/>
    <col min="13" max="13" width="9.125" style="0" hidden="1" customWidth="1"/>
    <col min="14" max="15" width="13.00390625" style="0" customWidth="1"/>
    <col min="16" max="16" width="10.125" style="5" bestFit="1" customWidth="1"/>
    <col min="17" max="17" width="9.125" style="5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41" t="s">
        <v>121</v>
      </c>
      <c r="L1" s="41"/>
      <c r="M1" s="41"/>
      <c r="N1" s="41"/>
      <c r="O1" s="4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41" t="s">
        <v>57</v>
      </c>
      <c r="L2" s="41"/>
      <c r="M2" s="41"/>
      <c r="N2" s="41"/>
      <c r="O2" s="4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41" t="s">
        <v>41</v>
      </c>
      <c r="L3" s="41"/>
      <c r="M3" s="41"/>
      <c r="N3" s="41"/>
      <c r="O3" s="4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3"/>
      <c r="L4" s="13"/>
      <c r="M4" s="13"/>
      <c r="N4" s="41" t="s">
        <v>122</v>
      </c>
      <c r="O4" s="4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3"/>
      <c r="L5" s="13"/>
      <c r="M5" s="13"/>
      <c r="N5" s="35"/>
      <c r="O5" s="35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41" t="s">
        <v>86</v>
      </c>
      <c r="L6" s="41"/>
      <c r="M6" s="41"/>
      <c r="N6" s="41"/>
      <c r="O6" s="4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41" t="s">
        <v>100</v>
      </c>
      <c r="L7" s="41"/>
      <c r="M7" s="41"/>
      <c r="N7" s="41"/>
      <c r="O7" s="4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41" t="s">
        <v>41</v>
      </c>
      <c r="L8" s="41"/>
      <c r="M8" s="41"/>
      <c r="N8" s="41"/>
      <c r="O8" s="4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3"/>
      <c r="L9" s="13"/>
      <c r="M9" s="13"/>
      <c r="N9" s="41" t="s">
        <v>99</v>
      </c>
      <c r="O9" s="41"/>
    </row>
    <row r="10" spans="1:15" ht="15.75">
      <c r="A10" s="1"/>
      <c r="B10" s="1"/>
      <c r="C10" s="1"/>
      <c r="D10" s="1"/>
      <c r="E10" s="1"/>
      <c r="F10" s="1"/>
      <c r="G10" s="1"/>
      <c r="H10" s="1"/>
      <c r="I10" s="1"/>
      <c r="J10" s="14" t="s">
        <v>95</v>
      </c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2" t="s">
        <v>37</v>
      </c>
    </row>
    <row r="12" spans="1:15" ht="12.75" customHeight="1">
      <c r="A12" s="38" t="s">
        <v>4</v>
      </c>
      <c r="B12" s="40" t="s">
        <v>3</v>
      </c>
      <c r="C12" s="40"/>
      <c r="D12" s="40"/>
      <c r="E12" s="40"/>
      <c r="F12" s="40"/>
      <c r="G12" s="40"/>
      <c r="H12" s="40"/>
      <c r="I12" s="40"/>
      <c r="J12" s="39" t="s">
        <v>43</v>
      </c>
      <c r="K12" s="39" t="s">
        <v>96</v>
      </c>
      <c r="L12" s="16"/>
      <c r="M12" s="16"/>
      <c r="N12" s="39" t="s">
        <v>97</v>
      </c>
      <c r="O12" s="39" t="s">
        <v>98</v>
      </c>
    </row>
    <row r="13" spans="1:21" ht="84.75" customHeight="1">
      <c r="A13" s="38"/>
      <c r="B13" s="37" t="s">
        <v>42</v>
      </c>
      <c r="C13" s="37" t="s">
        <v>5</v>
      </c>
      <c r="D13" s="37" t="s">
        <v>9</v>
      </c>
      <c r="E13" s="37" t="s">
        <v>6</v>
      </c>
      <c r="F13" s="37" t="s">
        <v>7</v>
      </c>
      <c r="G13" s="37" t="s">
        <v>8</v>
      </c>
      <c r="H13" s="37" t="s">
        <v>39</v>
      </c>
      <c r="I13" s="37" t="s">
        <v>40</v>
      </c>
      <c r="J13" s="39"/>
      <c r="K13" s="39"/>
      <c r="L13" s="16"/>
      <c r="M13" s="16"/>
      <c r="N13" s="39"/>
      <c r="O13" s="39"/>
      <c r="U13" t="s">
        <v>35</v>
      </c>
    </row>
    <row r="14" spans="1:15" ht="12.75">
      <c r="A14" s="38"/>
      <c r="B14" s="37"/>
      <c r="C14" s="37"/>
      <c r="D14" s="37"/>
      <c r="E14" s="37"/>
      <c r="F14" s="37"/>
      <c r="G14" s="37"/>
      <c r="H14" s="37"/>
      <c r="I14" s="37"/>
      <c r="J14" s="39"/>
      <c r="K14" s="39"/>
      <c r="L14" s="16"/>
      <c r="M14" s="16"/>
      <c r="N14" s="39"/>
      <c r="O14" s="39"/>
    </row>
    <row r="15" spans="1:15" ht="12.75">
      <c r="A15" s="38"/>
      <c r="B15" s="37"/>
      <c r="C15" s="37"/>
      <c r="D15" s="37"/>
      <c r="E15" s="37"/>
      <c r="F15" s="37"/>
      <c r="G15" s="37"/>
      <c r="H15" s="37"/>
      <c r="I15" s="37"/>
      <c r="J15" s="39"/>
      <c r="K15" s="39"/>
      <c r="L15" s="16"/>
      <c r="M15" s="16"/>
      <c r="N15" s="39"/>
      <c r="O15" s="39"/>
    </row>
    <row r="16" spans="1:15" ht="12.75">
      <c r="A16" s="38"/>
      <c r="B16" s="37"/>
      <c r="C16" s="37"/>
      <c r="D16" s="37"/>
      <c r="E16" s="37"/>
      <c r="F16" s="37"/>
      <c r="G16" s="37"/>
      <c r="H16" s="37"/>
      <c r="I16" s="37"/>
      <c r="J16" s="39"/>
      <c r="K16" s="39"/>
      <c r="L16" s="16"/>
      <c r="M16" s="16"/>
      <c r="N16" s="39"/>
      <c r="O16" s="39"/>
    </row>
    <row r="17" spans="1:15" ht="12.75">
      <c r="A17" s="38"/>
      <c r="B17" s="37"/>
      <c r="C17" s="37"/>
      <c r="D17" s="37"/>
      <c r="E17" s="37"/>
      <c r="F17" s="37"/>
      <c r="G17" s="37"/>
      <c r="H17" s="37"/>
      <c r="I17" s="37"/>
      <c r="J17" s="39"/>
      <c r="K17" s="39"/>
      <c r="L17" s="16"/>
      <c r="M17" s="16"/>
      <c r="N17" s="39"/>
      <c r="O17" s="39"/>
    </row>
    <row r="18" spans="1:15" ht="12.75">
      <c r="A18" s="38"/>
      <c r="B18" s="37"/>
      <c r="C18" s="37"/>
      <c r="D18" s="37"/>
      <c r="E18" s="37"/>
      <c r="F18" s="37"/>
      <c r="G18" s="37"/>
      <c r="H18" s="37"/>
      <c r="I18" s="37"/>
      <c r="J18" s="39"/>
      <c r="K18" s="39"/>
      <c r="L18" s="16"/>
      <c r="M18" s="16"/>
      <c r="N18" s="39"/>
      <c r="O18" s="39"/>
    </row>
    <row r="19" spans="1:15" ht="12.75">
      <c r="A19" s="38"/>
      <c r="B19" s="37"/>
      <c r="C19" s="37"/>
      <c r="D19" s="37"/>
      <c r="E19" s="37"/>
      <c r="F19" s="37"/>
      <c r="G19" s="37"/>
      <c r="H19" s="37"/>
      <c r="I19" s="37"/>
      <c r="J19" s="39"/>
      <c r="K19" s="39"/>
      <c r="L19" s="16"/>
      <c r="M19" s="16"/>
      <c r="N19" s="39"/>
      <c r="O19" s="39"/>
    </row>
    <row r="20" spans="1:15" s="4" customFormat="1" ht="12.75">
      <c r="A20" s="21"/>
      <c r="B20" s="22">
        <v>1</v>
      </c>
      <c r="C20" s="22">
        <v>2</v>
      </c>
      <c r="D20" s="22">
        <v>3</v>
      </c>
      <c r="E20" s="22">
        <v>4</v>
      </c>
      <c r="F20" s="22">
        <v>5</v>
      </c>
      <c r="G20" s="22">
        <v>6</v>
      </c>
      <c r="H20" s="22">
        <v>7</v>
      </c>
      <c r="I20" s="22">
        <v>8</v>
      </c>
      <c r="J20" s="20">
        <v>9</v>
      </c>
      <c r="K20" s="20">
        <v>10</v>
      </c>
      <c r="L20" s="16"/>
      <c r="M20" s="16"/>
      <c r="N20" s="23">
        <v>11</v>
      </c>
      <c r="O20" s="23">
        <v>12</v>
      </c>
    </row>
    <row r="21" spans="1:15" ht="12.75">
      <c r="A21" s="23">
        <v>1</v>
      </c>
      <c r="B21" s="24" t="s">
        <v>10</v>
      </c>
      <c r="C21" s="24">
        <v>1</v>
      </c>
      <c r="D21" s="24" t="s">
        <v>11</v>
      </c>
      <c r="E21" s="24" t="s">
        <v>11</v>
      </c>
      <c r="F21" s="24" t="s">
        <v>10</v>
      </c>
      <c r="G21" s="24" t="s">
        <v>11</v>
      </c>
      <c r="H21" s="24" t="s">
        <v>12</v>
      </c>
      <c r="I21" s="24" t="s">
        <v>10</v>
      </c>
      <c r="J21" s="19" t="s">
        <v>24</v>
      </c>
      <c r="K21" s="17">
        <f>K22+K25+K35</f>
        <v>178.49999999999997</v>
      </c>
      <c r="L21" s="17">
        <f>L22+L25+L35</f>
        <v>0</v>
      </c>
      <c r="M21" s="17">
        <f>M22+M25+M35</f>
        <v>0</v>
      </c>
      <c r="N21" s="17">
        <f>N22+N25+N35</f>
        <v>188.5</v>
      </c>
      <c r="O21" s="17">
        <f>O22+O25+O35</f>
        <v>198.9</v>
      </c>
    </row>
    <row r="22" spans="1:15" ht="12.75">
      <c r="A22" s="23">
        <v>2</v>
      </c>
      <c r="B22" s="24" t="s">
        <v>19</v>
      </c>
      <c r="C22" s="24" t="s">
        <v>13</v>
      </c>
      <c r="D22" s="24" t="s">
        <v>14</v>
      </c>
      <c r="E22" s="24" t="s">
        <v>11</v>
      </c>
      <c r="F22" s="24" t="s">
        <v>10</v>
      </c>
      <c r="G22" s="24" t="s">
        <v>11</v>
      </c>
      <c r="H22" s="24" t="s">
        <v>12</v>
      </c>
      <c r="I22" s="24" t="s">
        <v>10</v>
      </c>
      <c r="J22" s="19" t="s">
        <v>30</v>
      </c>
      <c r="K22" s="17">
        <f aca="true" t="shared" si="0" ref="K22:O23">K23</f>
        <v>10.6</v>
      </c>
      <c r="L22" s="17">
        <f t="shared" si="0"/>
        <v>0</v>
      </c>
      <c r="M22" s="17">
        <f t="shared" si="0"/>
        <v>0</v>
      </c>
      <c r="N22" s="17">
        <f t="shared" si="0"/>
        <v>14.2</v>
      </c>
      <c r="O22" s="17">
        <f t="shared" si="0"/>
        <v>14.9</v>
      </c>
    </row>
    <row r="23" spans="1:15" ht="12.75">
      <c r="A23" s="23">
        <v>3</v>
      </c>
      <c r="B23" s="24" t="s">
        <v>19</v>
      </c>
      <c r="C23" s="24" t="s">
        <v>13</v>
      </c>
      <c r="D23" s="24" t="s">
        <v>14</v>
      </c>
      <c r="E23" s="24" t="s">
        <v>16</v>
      </c>
      <c r="F23" s="24" t="s">
        <v>10</v>
      </c>
      <c r="G23" s="24" t="s">
        <v>14</v>
      </c>
      <c r="H23" s="24" t="s">
        <v>12</v>
      </c>
      <c r="I23" s="24" t="s">
        <v>15</v>
      </c>
      <c r="J23" s="19" t="s">
        <v>2</v>
      </c>
      <c r="K23" s="17">
        <f t="shared" si="0"/>
        <v>10.6</v>
      </c>
      <c r="L23" s="17">
        <f t="shared" si="0"/>
        <v>0</v>
      </c>
      <c r="M23" s="17">
        <f t="shared" si="0"/>
        <v>0</v>
      </c>
      <c r="N23" s="17">
        <f t="shared" si="0"/>
        <v>14.2</v>
      </c>
      <c r="O23" s="17">
        <f t="shared" si="0"/>
        <v>14.9</v>
      </c>
    </row>
    <row r="24" spans="1:19" ht="89.25" customHeight="1">
      <c r="A24" s="23">
        <v>4</v>
      </c>
      <c r="B24" s="24" t="s">
        <v>19</v>
      </c>
      <c r="C24" s="24" t="s">
        <v>13</v>
      </c>
      <c r="D24" s="24" t="s">
        <v>14</v>
      </c>
      <c r="E24" s="24" t="s">
        <v>16</v>
      </c>
      <c r="F24" s="24" t="s">
        <v>23</v>
      </c>
      <c r="G24" s="24" t="s">
        <v>14</v>
      </c>
      <c r="H24" s="24" t="s">
        <v>12</v>
      </c>
      <c r="I24" s="24" t="s">
        <v>15</v>
      </c>
      <c r="J24" s="25" t="s">
        <v>110</v>
      </c>
      <c r="K24" s="17">
        <f>13.1-2.5</f>
        <v>10.6</v>
      </c>
      <c r="L24" s="18"/>
      <c r="M24" s="18"/>
      <c r="N24" s="17">
        <v>14.2</v>
      </c>
      <c r="O24" s="17">
        <v>14.9</v>
      </c>
      <c r="S24" t="s">
        <v>35</v>
      </c>
    </row>
    <row r="25" spans="1:15" ht="48.75" customHeight="1">
      <c r="A25" s="23">
        <v>5</v>
      </c>
      <c r="B25" s="24" t="s">
        <v>19</v>
      </c>
      <c r="C25" s="24" t="s">
        <v>13</v>
      </c>
      <c r="D25" s="24" t="s">
        <v>72</v>
      </c>
      <c r="E25" s="24" t="s">
        <v>11</v>
      </c>
      <c r="F25" s="24" t="s">
        <v>10</v>
      </c>
      <c r="G25" s="24" t="s">
        <v>11</v>
      </c>
      <c r="H25" s="24" t="s">
        <v>12</v>
      </c>
      <c r="I25" s="24" t="s">
        <v>10</v>
      </c>
      <c r="J25" s="25" t="s">
        <v>92</v>
      </c>
      <c r="K25" s="17">
        <f>K26</f>
        <v>141.09999999999997</v>
      </c>
      <c r="L25" s="17">
        <f>L26</f>
        <v>0</v>
      </c>
      <c r="M25" s="17">
        <f>M26</f>
        <v>0</v>
      </c>
      <c r="N25" s="17">
        <f>N26</f>
        <v>149.3</v>
      </c>
      <c r="O25" s="17">
        <f>O26</f>
        <v>158</v>
      </c>
    </row>
    <row r="26" spans="1:20" ht="49.5" customHeight="1">
      <c r="A26" s="23">
        <v>6</v>
      </c>
      <c r="B26" s="24" t="s">
        <v>19</v>
      </c>
      <c r="C26" s="24" t="s">
        <v>13</v>
      </c>
      <c r="D26" s="24" t="s">
        <v>72</v>
      </c>
      <c r="E26" s="24" t="s">
        <v>16</v>
      </c>
      <c r="F26" s="24" t="s">
        <v>10</v>
      </c>
      <c r="G26" s="24" t="s">
        <v>14</v>
      </c>
      <c r="H26" s="24" t="s">
        <v>12</v>
      </c>
      <c r="I26" s="24" t="s">
        <v>15</v>
      </c>
      <c r="J26" s="25" t="s">
        <v>73</v>
      </c>
      <c r="K26" s="17">
        <f>K27+K29+K31+K33</f>
        <v>141.09999999999997</v>
      </c>
      <c r="L26" s="17">
        <f>L27+L29+L31+L33</f>
        <v>0</v>
      </c>
      <c r="M26" s="17">
        <f>M27+M29+M31+M33</f>
        <v>0</v>
      </c>
      <c r="N26" s="17">
        <f>N27+N29+N31+N33</f>
        <v>149.3</v>
      </c>
      <c r="O26" s="17">
        <f>O27+O29+O31+O33</f>
        <v>158</v>
      </c>
      <c r="T26" t="s">
        <v>35</v>
      </c>
    </row>
    <row r="27" spans="1:15" ht="69" customHeight="1">
      <c r="A27" s="23">
        <v>7</v>
      </c>
      <c r="B27" s="24" t="s">
        <v>19</v>
      </c>
      <c r="C27" s="24" t="s">
        <v>13</v>
      </c>
      <c r="D27" s="24" t="s">
        <v>72</v>
      </c>
      <c r="E27" s="24" t="s">
        <v>16</v>
      </c>
      <c r="F27" s="24" t="s">
        <v>74</v>
      </c>
      <c r="G27" s="24" t="s">
        <v>14</v>
      </c>
      <c r="H27" s="24" t="s">
        <v>12</v>
      </c>
      <c r="I27" s="24" t="s">
        <v>15</v>
      </c>
      <c r="J27" s="25" t="s">
        <v>75</v>
      </c>
      <c r="K27" s="17">
        <f>K28</f>
        <v>66.8</v>
      </c>
      <c r="L27" s="17">
        <f>L28</f>
        <v>0</v>
      </c>
      <c r="M27" s="17">
        <f>M28</f>
        <v>0</v>
      </c>
      <c r="N27" s="17">
        <f>N28</f>
        <v>71.2</v>
      </c>
      <c r="O27" s="17">
        <f>O28</f>
        <v>75.6</v>
      </c>
    </row>
    <row r="28" spans="1:20" ht="95.25" customHeight="1">
      <c r="A28" s="23">
        <v>8</v>
      </c>
      <c r="B28" s="24" t="s">
        <v>19</v>
      </c>
      <c r="C28" s="24" t="s">
        <v>13</v>
      </c>
      <c r="D28" s="24" t="s">
        <v>72</v>
      </c>
      <c r="E28" s="24" t="s">
        <v>16</v>
      </c>
      <c r="F28" s="24" t="s">
        <v>76</v>
      </c>
      <c r="G28" s="24" t="s">
        <v>14</v>
      </c>
      <c r="H28" s="24" t="s">
        <v>12</v>
      </c>
      <c r="I28" s="24" t="s">
        <v>15</v>
      </c>
      <c r="J28" s="25" t="s">
        <v>111</v>
      </c>
      <c r="K28" s="17">
        <v>66.8</v>
      </c>
      <c r="L28" s="18"/>
      <c r="M28" s="18"/>
      <c r="N28" s="17">
        <v>71.2</v>
      </c>
      <c r="O28" s="17">
        <v>75.6</v>
      </c>
      <c r="T28" t="s">
        <v>35</v>
      </c>
    </row>
    <row r="29" spans="1:21" ht="81.75" customHeight="1">
      <c r="A29" s="23">
        <v>9</v>
      </c>
      <c r="B29" s="24" t="s">
        <v>19</v>
      </c>
      <c r="C29" s="24" t="s">
        <v>13</v>
      </c>
      <c r="D29" s="24" t="s">
        <v>72</v>
      </c>
      <c r="E29" s="24" t="s">
        <v>16</v>
      </c>
      <c r="F29" s="24" t="s">
        <v>77</v>
      </c>
      <c r="G29" s="24" t="s">
        <v>14</v>
      </c>
      <c r="H29" s="24" t="s">
        <v>12</v>
      </c>
      <c r="I29" s="24" t="s">
        <v>15</v>
      </c>
      <c r="J29" s="25" t="s">
        <v>78</v>
      </c>
      <c r="K29" s="17">
        <f>K30</f>
        <v>0.5</v>
      </c>
      <c r="L29" s="17">
        <f>L30</f>
        <v>0</v>
      </c>
      <c r="M29" s="17">
        <f>M30</f>
        <v>0</v>
      </c>
      <c r="N29" s="17">
        <f>N30</f>
        <v>0.4</v>
      </c>
      <c r="O29" s="17">
        <f>O30</f>
        <v>0.5</v>
      </c>
      <c r="U29" t="s">
        <v>35</v>
      </c>
    </row>
    <row r="30" spans="1:15" ht="111" customHeight="1">
      <c r="A30" s="23">
        <v>10</v>
      </c>
      <c r="B30" s="24" t="s">
        <v>19</v>
      </c>
      <c r="C30" s="24" t="s">
        <v>13</v>
      </c>
      <c r="D30" s="24" t="s">
        <v>72</v>
      </c>
      <c r="E30" s="24" t="s">
        <v>16</v>
      </c>
      <c r="F30" s="24" t="s">
        <v>79</v>
      </c>
      <c r="G30" s="24" t="s">
        <v>14</v>
      </c>
      <c r="H30" s="24" t="s">
        <v>12</v>
      </c>
      <c r="I30" s="24" t="s">
        <v>15</v>
      </c>
      <c r="J30" s="25" t="s">
        <v>112</v>
      </c>
      <c r="K30" s="17">
        <v>0.5</v>
      </c>
      <c r="L30" s="18"/>
      <c r="M30" s="18"/>
      <c r="N30" s="17">
        <v>0.4</v>
      </c>
      <c r="O30" s="17">
        <v>0.5</v>
      </c>
    </row>
    <row r="31" spans="1:15" ht="69" customHeight="1">
      <c r="A31" s="23">
        <v>11</v>
      </c>
      <c r="B31" s="24" t="s">
        <v>19</v>
      </c>
      <c r="C31" s="24" t="s">
        <v>13</v>
      </c>
      <c r="D31" s="24" t="s">
        <v>72</v>
      </c>
      <c r="E31" s="24" t="s">
        <v>16</v>
      </c>
      <c r="F31" s="24" t="s">
        <v>80</v>
      </c>
      <c r="G31" s="24" t="s">
        <v>14</v>
      </c>
      <c r="H31" s="24" t="s">
        <v>12</v>
      </c>
      <c r="I31" s="24" t="s">
        <v>15</v>
      </c>
      <c r="J31" s="25" t="s">
        <v>81</v>
      </c>
      <c r="K31" s="17">
        <f>K32</f>
        <v>82.6</v>
      </c>
      <c r="L31" s="17">
        <f>L32</f>
        <v>0</v>
      </c>
      <c r="M31" s="17">
        <f>M32</f>
        <v>0</v>
      </c>
      <c r="N31" s="17">
        <f>N32</f>
        <v>87</v>
      </c>
      <c r="O31" s="17">
        <f>O32</f>
        <v>91.2</v>
      </c>
    </row>
    <row r="32" spans="1:15" ht="94.5" customHeight="1">
      <c r="A32" s="23">
        <v>12</v>
      </c>
      <c r="B32" s="24" t="s">
        <v>19</v>
      </c>
      <c r="C32" s="24" t="s">
        <v>13</v>
      </c>
      <c r="D32" s="24" t="s">
        <v>72</v>
      </c>
      <c r="E32" s="24" t="s">
        <v>16</v>
      </c>
      <c r="F32" s="24" t="s">
        <v>82</v>
      </c>
      <c r="G32" s="24" t="s">
        <v>14</v>
      </c>
      <c r="H32" s="24" t="s">
        <v>12</v>
      </c>
      <c r="I32" s="24" t="s">
        <v>15</v>
      </c>
      <c r="J32" s="25" t="s">
        <v>113</v>
      </c>
      <c r="K32" s="17">
        <v>82.6</v>
      </c>
      <c r="L32" s="18"/>
      <c r="M32" s="18"/>
      <c r="N32" s="17">
        <v>87</v>
      </c>
      <c r="O32" s="17">
        <v>91.2</v>
      </c>
    </row>
    <row r="33" spans="1:15" ht="69" customHeight="1">
      <c r="A33" s="23">
        <v>13</v>
      </c>
      <c r="B33" s="24" t="s">
        <v>19</v>
      </c>
      <c r="C33" s="24" t="s">
        <v>13</v>
      </c>
      <c r="D33" s="24" t="s">
        <v>72</v>
      </c>
      <c r="E33" s="24" t="s">
        <v>16</v>
      </c>
      <c r="F33" s="24" t="s">
        <v>83</v>
      </c>
      <c r="G33" s="24" t="s">
        <v>14</v>
      </c>
      <c r="H33" s="24" t="s">
        <v>12</v>
      </c>
      <c r="I33" s="24" t="s">
        <v>15</v>
      </c>
      <c r="J33" s="25" t="s">
        <v>84</v>
      </c>
      <c r="K33" s="17">
        <f>K34</f>
        <v>-8.8</v>
      </c>
      <c r="L33" s="17">
        <f>L34</f>
        <v>0</v>
      </c>
      <c r="M33" s="17">
        <f>M34</f>
        <v>0</v>
      </c>
      <c r="N33" s="17">
        <f>N34</f>
        <v>-9.3</v>
      </c>
      <c r="O33" s="17">
        <f>O34</f>
        <v>-9.3</v>
      </c>
    </row>
    <row r="34" spans="1:15" ht="98.25" customHeight="1">
      <c r="A34" s="23">
        <v>14</v>
      </c>
      <c r="B34" s="24" t="s">
        <v>19</v>
      </c>
      <c r="C34" s="24" t="s">
        <v>13</v>
      </c>
      <c r="D34" s="24" t="s">
        <v>72</v>
      </c>
      <c r="E34" s="24" t="s">
        <v>16</v>
      </c>
      <c r="F34" s="24" t="s">
        <v>85</v>
      </c>
      <c r="G34" s="24" t="s">
        <v>14</v>
      </c>
      <c r="H34" s="24" t="s">
        <v>12</v>
      </c>
      <c r="I34" s="24" t="s">
        <v>15</v>
      </c>
      <c r="J34" s="25" t="s">
        <v>114</v>
      </c>
      <c r="K34" s="17">
        <v>-8.8</v>
      </c>
      <c r="L34" s="18"/>
      <c r="M34" s="18"/>
      <c r="N34" s="17">
        <v>-9.3</v>
      </c>
      <c r="O34" s="17">
        <v>-9.3</v>
      </c>
    </row>
    <row r="35" spans="1:19" ht="18" customHeight="1">
      <c r="A35" s="23">
        <v>15</v>
      </c>
      <c r="B35" s="24" t="s">
        <v>19</v>
      </c>
      <c r="C35" s="24" t="s">
        <v>13</v>
      </c>
      <c r="D35" s="24" t="s">
        <v>0</v>
      </c>
      <c r="E35" s="24" t="s">
        <v>11</v>
      </c>
      <c r="F35" s="24" t="s">
        <v>10</v>
      </c>
      <c r="G35" s="24" t="s">
        <v>11</v>
      </c>
      <c r="H35" s="24" t="s">
        <v>12</v>
      </c>
      <c r="I35" s="24" t="s">
        <v>10</v>
      </c>
      <c r="J35" s="25" t="s">
        <v>25</v>
      </c>
      <c r="K35" s="17">
        <f>K36+K38</f>
        <v>26.8</v>
      </c>
      <c r="L35" s="17">
        <f>L36+L38</f>
        <v>0</v>
      </c>
      <c r="M35" s="17">
        <f>M36+M38</f>
        <v>0</v>
      </c>
      <c r="N35" s="17">
        <f>N36+N38</f>
        <v>25</v>
      </c>
      <c r="O35" s="17">
        <f>O36+O38</f>
        <v>26</v>
      </c>
      <c r="S35" t="s">
        <v>35</v>
      </c>
    </row>
    <row r="36" spans="1:15" ht="21.75" customHeight="1">
      <c r="A36" s="23">
        <v>16</v>
      </c>
      <c r="B36" s="24" t="s">
        <v>19</v>
      </c>
      <c r="C36" s="24" t="s">
        <v>13</v>
      </c>
      <c r="D36" s="24" t="s">
        <v>0</v>
      </c>
      <c r="E36" s="24" t="s">
        <v>14</v>
      </c>
      <c r="F36" s="24" t="s">
        <v>10</v>
      </c>
      <c r="G36" s="24" t="s">
        <v>11</v>
      </c>
      <c r="H36" s="24" t="s">
        <v>12</v>
      </c>
      <c r="I36" s="24" t="s">
        <v>15</v>
      </c>
      <c r="J36" s="26" t="s">
        <v>31</v>
      </c>
      <c r="K36" s="17">
        <f>K37</f>
        <v>3.5</v>
      </c>
      <c r="L36" s="17">
        <f>L37</f>
        <v>0</v>
      </c>
      <c r="M36" s="17">
        <f>M37</f>
        <v>0</v>
      </c>
      <c r="N36" s="17">
        <f>N37</f>
        <v>3</v>
      </c>
      <c r="O36" s="17">
        <f>O37</f>
        <v>3</v>
      </c>
    </row>
    <row r="37" spans="1:19" ht="42" customHeight="1">
      <c r="A37" s="23">
        <v>17</v>
      </c>
      <c r="B37" s="24" t="s">
        <v>19</v>
      </c>
      <c r="C37" s="24" t="s">
        <v>13</v>
      </c>
      <c r="D37" s="24" t="s">
        <v>0</v>
      </c>
      <c r="E37" s="24" t="s">
        <v>14</v>
      </c>
      <c r="F37" s="24" t="s">
        <v>18</v>
      </c>
      <c r="G37" s="24" t="s">
        <v>17</v>
      </c>
      <c r="H37" s="24" t="s">
        <v>12</v>
      </c>
      <c r="I37" s="24" t="s">
        <v>15</v>
      </c>
      <c r="J37" s="25" t="s">
        <v>38</v>
      </c>
      <c r="K37" s="17">
        <f>3+0.5</f>
        <v>3.5</v>
      </c>
      <c r="L37" s="18"/>
      <c r="M37" s="18"/>
      <c r="N37" s="17">
        <v>3</v>
      </c>
      <c r="O37" s="17">
        <v>3</v>
      </c>
      <c r="S37" t="s">
        <v>35</v>
      </c>
    </row>
    <row r="38" spans="1:22" ht="21.75" customHeight="1">
      <c r="A38" s="23">
        <v>18</v>
      </c>
      <c r="B38" s="24" t="s">
        <v>19</v>
      </c>
      <c r="C38" s="24" t="s">
        <v>13</v>
      </c>
      <c r="D38" s="24" t="s">
        <v>0</v>
      </c>
      <c r="E38" s="24" t="s">
        <v>0</v>
      </c>
      <c r="F38" s="24" t="s">
        <v>10</v>
      </c>
      <c r="G38" s="24" t="s">
        <v>11</v>
      </c>
      <c r="H38" s="24" t="s">
        <v>12</v>
      </c>
      <c r="I38" s="24" t="s">
        <v>15</v>
      </c>
      <c r="J38" s="26" t="s">
        <v>32</v>
      </c>
      <c r="K38" s="17">
        <f aca="true" t="shared" si="1" ref="K38:O39">K39</f>
        <v>23.3</v>
      </c>
      <c r="L38" s="17">
        <f t="shared" si="1"/>
        <v>0</v>
      </c>
      <c r="M38" s="17">
        <f t="shared" si="1"/>
        <v>0</v>
      </c>
      <c r="N38" s="17">
        <f t="shared" si="1"/>
        <v>22</v>
      </c>
      <c r="O38" s="17">
        <f t="shared" si="1"/>
        <v>23</v>
      </c>
      <c r="T38" t="s">
        <v>35</v>
      </c>
      <c r="V38" t="s">
        <v>35</v>
      </c>
    </row>
    <row r="39" spans="1:18" ht="21.75" customHeight="1">
      <c r="A39" s="23">
        <v>19</v>
      </c>
      <c r="B39" s="24" t="s">
        <v>19</v>
      </c>
      <c r="C39" s="24" t="s">
        <v>13</v>
      </c>
      <c r="D39" s="24" t="s">
        <v>0</v>
      </c>
      <c r="E39" s="24" t="s">
        <v>0</v>
      </c>
      <c r="F39" s="24" t="s">
        <v>55</v>
      </c>
      <c r="G39" s="24" t="s">
        <v>11</v>
      </c>
      <c r="H39" s="24" t="s">
        <v>12</v>
      </c>
      <c r="I39" s="24" t="s">
        <v>15</v>
      </c>
      <c r="J39" s="27" t="s">
        <v>56</v>
      </c>
      <c r="K39" s="17">
        <f t="shared" si="1"/>
        <v>23.3</v>
      </c>
      <c r="L39" s="17">
        <f t="shared" si="1"/>
        <v>0</v>
      </c>
      <c r="M39" s="17">
        <f t="shared" si="1"/>
        <v>0</v>
      </c>
      <c r="N39" s="17">
        <f t="shared" si="1"/>
        <v>22</v>
      </c>
      <c r="O39" s="17">
        <f t="shared" si="1"/>
        <v>23</v>
      </c>
      <c r="R39" t="s">
        <v>35</v>
      </c>
    </row>
    <row r="40" spans="1:20" ht="48.75" customHeight="1">
      <c r="A40" s="23">
        <v>20</v>
      </c>
      <c r="B40" s="24" t="s">
        <v>19</v>
      </c>
      <c r="C40" s="24" t="s">
        <v>13</v>
      </c>
      <c r="D40" s="24" t="s">
        <v>0</v>
      </c>
      <c r="E40" s="24" t="s">
        <v>0</v>
      </c>
      <c r="F40" s="24" t="s">
        <v>34</v>
      </c>
      <c r="G40" s="24" t="s">
        <v>17</v>
      </c>
      <c r="H40" s="24" t="s">
        <v>12</v>
      </c>
      <c r="I40" s="24" t="s">
        <v>15</v>
      </c>
      <c r="J40" s="27" t="s">
        <v>36</v>
      </c>
      <c r="K40" s="17">
        <f>21.3+2</f>
        <v>23.3</v>
      </c>
      <c r="L40" s="18"/>
      <c r="M40" s="18"/>
      <c r="N40" s="17">
        <v>22</v>
      </c>
      <c r="O40" s="17">
        <v>23</v>
      </c>
      <c r="R40" t="s">
        <v>35</v>
      </c>
      <c r="T40" t="s">
        <v>35</v>
      </c>
    </row>
    <row r="41" spans="1:22" ht="21" customHeight="1">
      <c r="A41" s="23">
        <v>21</v>
      </c>
      <c r="B41" s="24" t="s">
        <v>10</v>
      </c>
      <c r="C41" s="24" t="s">
        <v>1</v>
      </c>
      <c r="D41" s="24" t="s">
        <v>11</v>
      </c>
      <c r="E41" s="24" t="s">
        <v>11</v>
      </c>
      <c r="F41" s="24" t="s">
        <v>10</v>
      </c>
      <c r="G41" s="24" t="s">
        <v>11</v>
      </c>
      <c r="H41" s="24" t="s">
        <v>12</v>
      </c>
      <c r="I41" s="24" t="s">
        <v>10</v>
      </c>
      <c r="J41" s="28" t="s">
        <v>29</v>
      </c>
      <c r="K41" s="17">
        <f>K42</f>
        <v>7585.1</v>
      </c>
      <c r="L41" s="17">
        <f>L42</f>
        <v>0</v>
      </c>
      <c r="M41" s="17">
        <f>M42</f>
        <v>0</v>
      </c>
      <c r="N41" s="17">
        <f>N42</f>
        <v>6801.8</v>
      </c>
      <c r="O41" s="17">
        <f>O42</f>
        <v>6804.5</v>
      </c>
      <c r="V41" t="s">
        <v>35</v>
      </c>
    </row>
    <row r="42" spans="1:15" ht="54" customHeight="1">
      <c r="A42" s="23">
        <v>22</v>
      </c>
      <c r="B42" s="24" t="s">
        <v>10</v>
      </c>
      <c r="C42" s="24" t="s">
        <v>1</v>
      </c>
      <c r="D42" s="24" t="s">
        <v>16</v>
      </c>
      <c r="E42" s="24" t="s">
        <v>11</v>
      </c>
      <c r="F42" s="24" t="s">
        <v>10</v>
      </c>
      <c r="G42" s="24" t="s">
        <v>11</v>
      </c>
      <c r="H42" s="24" t="s">
        <v>12</v>
      </c>
      <c r="I42" s="24" t="s">
        <v>10</v>
      </c>
      <c r="J42" s="19" t="s">
        <v>61</v>
      </c>
      <c r="K42" s="17">
        <f>K43+K53+K57+K63</f>
        <v>7585.1</v>
      </c>
      <c r="L42" s="17">
        <f>L43+L57+L63</f>
        <v>0</v>
      </c>
      <c r="M42" s="17">
        <f>M43+M57+M63</f>
        <v>0</v>
      </c>
      <c r="N42" s="17">
        <f>N43+N57+N63</f>
        <v>6801.8</v>
      </c>
      <c r="O42" s="17">
        <f>O43+O57+O63</f>
        <v>6804.5</v>
      </c>
    </row>
    <row r="43" spans="1:21" ht="29.25" customHeight="1">
      <c r="A43" s="23">
        <v>23</v>
      </c>
      <c r="B43" s="24" t="s">
        <v>10</v>
      </c>
      <c r="C43" s="24" t="s">
        <v>1</v>
      </c>
      <c r="D43" s="24" t="s">
        <v>16</v>
      </c>
      <c r="E43" s="24" t="s">
        <v>17</v>
      </c>
      <c r="F43" s="24" t="s">
        <v>10</v>
      </c>
      <c r="G43" s="24" t="s">
        <v>11</v>
      </c>
      <c r="H43" s="24" t="s">
        <v>12</v>
      </c>
      <c r="I43" s="24">
        <v>150</v>
      </c>
      <c r="J43" s="19" t="s">
        <v>49</v>
      </c>
      <c r="K43" s="17">
        <f>K44+K46+K48</f>
        <v>6665.700000000001</v>
      </c>
      <c r="L43" s="17">
        <f>L44+L46+L48</f>
        <v>0</v>
      </c>
      <c r="M43" s="17">
        <f>M44+M46+M48</f>
        <v>0</v>
      </c>
      <c r="N43" s="17">
        <f>N44+N46+N48</f>
        <v>6591.1</v>
      </c>
      <c r="O43" s="17">
        <f>O44+O46+O48</f>
        <v>6591.1</v>
      </c>
      <c r="U43" t="s">
        <v>35</v>
      </c>
    </row>
    <row r="44" spans="1:21" ht="54" customHeight="1">
      <c r="A44" s="23">
        <v>24</v>
      </c>
      <c r="B44" s="24" t="s">
        <v>10</v>
      </c>
      <c r="C44" s="24" t="s">
        <v>1</v>
      </c>
      <c r="D44" s="24" t="s">
        <v>16</v>
      </c>
      <c r="E44" s="24" t="s">
        <v>54</v>
      </c>
      <c r="F44" s="24" t="s">
        <v>20</v>
      </c>
      <c r="G44" s="24" t="s">
        <v>11</v>
      </c>
      <c r="H44" s="24" t="s">
        <v>12</v>
      </c>
      <c r="I44" s="24">
        <v>150</v>
      </c>
      <c r="J44" s="19" t="s">
        <v>62</v>
      </c>
      <c r="K44" s="17">
        <f>K45</f>
        <v>1671.3</v>
      </c>
      <c r="L44" s="17">
        <f>L45</f>
        <v>0</v>
      </c>
      <c r="M44" s="17">
        <f>M45</f>
        <v>0</v>
      </c>
      <c r="N44" s="17">
        <f>N45</f>
        <v>433.5</v>
      </c>
      <c r="O44" s="17">
        <f>O45</f>
        <v>433.5</v>
      </c>
      <c r="R44" t="s">
        <v>35</v>
      </c>
      <c r="S44" t="s">
        <v>35</v>
      </c>
      <c r="U44" t="s">
        <v>35</v>
      </c>
    </row>
    <row r="45" spans="1:20" ht="54" customHeight="1">
      <c r="A45" s="23">
        <v>25</v>
      </c>
      <c r="B45" s="24" t="s">
        <v>26</v>
      </c>
      <c r="C45" s="24" t="s">
        <v>1</v>
      </c>
      <c r="D45" s="24" t="s">
        <v>16</v>
      </c>
      <c r="E45" s="24" t="s">
        <v>54</v>
      </c>
      <c r="F45" s="24" t="s">
        <v>20</v>
      </c>
      <c r="G45" s="24" t="s">
        <v>17</v>
      </c>
      <c r="H45" s="24" t="s">
        <v>12</v>
      </c>
      <c r="I45" s="24" t="s">
        <v>50</v>
      </c>
      <c r="J45" s="19" t="s">
        <v>60</v>
      </c>
      <c r="K45" s="17">
        <v>1671.3</v>
      </c>
      <c r="L45" s="18"/>
      <c r="M45" s="18"/>
      <c r="N45" s="17">
        <v>433.5</v>
      </c>
      <c r="O45" s="17">
        <v>433.5</v>
      </c>
      <c r="T45" t="s">
        <v>35</v>
      </c>
    </row>
    <row r="46" spans="1:20" ht="54" customHeight="1">
      <c r="A46" s="23">
        <v>26</v>
      </c>
      <c r="B46" s="24" t="s">
        <v>10</v>
      </c>
      <c r="C46" s="24" t="s">
        <v>1</v>
      </c>
      <c r="D46" s="24" t="s">
        <v>16</v>
      </c>
      <c r="E46" s="24" t="s">
        <v>65</v>
      </c>
      <c r="F46" s="24" t="s">
        <v>20</v>
      </c>
      <c r="G46" s="24" t="s">
        <v>11</v>
      </c>
      <c r="H46" s="24" t="s">
        <v>12</v>
      </c>
      <c r="I46" s="24" t="s">
        <v>50</v>
      </c>
      <c r="J46" s="19" t="s">
        <v>66</v>
      </c>
      <c r="K46" s="17">
        <f>K47</f>
        <v>4529.8</v>
      </c>
      <c r="L46" s="17">
        <f>L47</f>
        <v>0</v>
      </c>
      <c r="M46" s="17">
        <f>M47</f>
        <v>0</v>
      </c>
      <c r="N46" s="17">
        <f>N47</f>
        <v>5767.6</v>
      </c>
      <c r="O46" s="17">
        <f>O47</f>
        <v>5767.6</v>
      </c>
      <c r="S46" t="s">
        <v>35</v>
      </c>
      <c r="T46" t="s">
        <v>35</v>
      </c>
    </row>
    <row r="47" spans="1:21" s="8" customFormat="1" ht="71.25" customHeight="1">
      <c r="A47" s="23">
        <v>27</v>
      </c>
      <c r="B47" s="31" t="s">
        <v>26</v>
      </c>
      <c r="C47" s="24" t="s">
        <v>1</v>
      </c>
      <c r="D47" s="24" t="s">
        <v>16</v>
      </c>
      <c r="E47" s="24" t="s">
        <v>65</v>
      </c>
      <c r="F47" s="24" t="s">
        <v>20</v>
      </c>
      <c r="G47" s="24" t="s">
        <v>17</v>
      </c>
      <c r="H47" s="24" t="s">
        <v>12</v>
      </c>
      <c r="I47" s="24">
        <v>150</v>
      </c>
      <c r="J47" s="27" t="s">
        <v>67</v>
      </c>
      <c r="K47" s="17">
        <v>4529.8</v>
      </c>
      <c r="L47" s="18"/>
      <c r="M47" s="18"/>
      <c r="N47" s="17">
        <v>5767.6</v>
      </c>
      <c r="O47" s="17">
        <v>5767.6</v>
      </c>
      <c r="S47" s="8" t="s">
        <v>35</v>
      </c>
      <c r="U47" s="8" t="s">
        <v>35</v>
      </c>
    </row>
    <row r="48" spans="1:15" s="8" customFormat="1" ht="41.25" customHeight="1">
      <c r="A48" s="23">
        <v>28</v>
      </c>
      <c r="B48" s="24" t="s">
        <v>10</v>
      </c>
      <c r="C48" s="24" t="s">
        <v>1</v>
      </c>
      <c r="D48" s="24" t="s">
        <v>16</v>
      </c>
      <c r="E48" s="24" t="s">
        <v>58</v>
      </c>
      <c r="F48" s="24" t="s">
        <v>27</v>
      </c>
      <c r="G48" s="24" t="s">
        <v>11</v>
      </c>
      <c r="H48" s="24" t="s">
        <v>12</v>
      </c>
      <c r="I48" s="24" t="s">
        <v>50</v>
      </c>
      <c r="J48" s="34" t="s">
        <v>59</v>
      </c>
      <c r="K48" s="17">
        <f aca="true" t="shared" si="2" ref="K48:O49">K49</f>
        <v>464.6</v>
      </c>
      <c r="L48" s="17">
        <f t="shared" si="2"/>
        <v>0</v>
      </c>
      <c r="M48" s="17">
        <f t="shared" si="2"/>
        <v>0</v>
      </c>
      <c r="N48" s="17">
        <f t="shared" si="2"/>
        <v>390</v>
      </c>
      <c r="O48" s="17">
        <f t="shared" si="2"/>
        <v>390</v>
      </c>
    </row>
    <row r="49" spans="1:20" s="8" customFormat="1" ht="43.5" customHeight="1">
      <c r="A49" s="23">
        <v>29</v>
      </c>
      <c r="B49" s="29" t="s">
        <v>10</v>
      </c>
      <c r="C49" s="29" t="s">
        <v>1</v>
      </c>
      <c r="D49" s="29" t="s">
        <v>16</v>
      </c>
      <c r="E49" s="29" t="s">
        <v>58</v>
      </c>
      <c r="F49" s="24" t="s">
        <v>27</v>
      </c>
      <c r="G49" s="24" t="s">
        <v>17</v>
      </c>
      <c r="H49" s="24" t="s">
        <v>12</v>
      </c>
      <c r="I49" s="24" t="s">
        <v>50</v>
      </c>
      <c r="J49" s="33" t="s">
        <v>68</v>
      </c>
      <c r="K49" s="17">
        <f>K50+K51</f>
        <v>464.6</v>
      </c>
      <c r="L49" s="17">
        <f t="shared" si="2"/>
        <v>0</v>
      </c>
      <c r="M49" s="17">
        <f t="shared" si="2"/>
        <v>0</v>
      </c>
      <c r="N49" s="17">
        <f t="shared" si="2"/>
        <v>390</v>
      </c>
      <c r="O49" s="17">
        <f t="shared" si="2"/>
        <v>390</v>
      </c>
      <c r="R49" s="8" t="s">
        <v>35</v>
      </c>
      <c r="T49" s="8" t="s">
        <v>35</v>
      </c>
    </row>
    <row r="50" spans="1:15" s="8" customFormat="1" ht="43.5" customHeight="1">
      <c r="A50" s="23">
        <v>30</v>
      </c>
      <c r="B50" s="29" t="s">
        <v>26</v>
      </c>
      <c r="C50" s="29" t="s">
        <v>1</v>
      </c>
      <c r="D50" s="29" t="s">
        <v>16</v>
      </c>
      <c r="E50" s="29" t="s">
        <v>58</v>
      </c>
      <c r="F50" s="24" t="s">
        <v>27</v>
      </c>
      <c r="G50" s="24" t="s">
        <v>17</v>
      </c>
      <c r="H50" s="24" t="s">
        <v>87</v>
      </c>
      <c r="I50" s="24" t="s">
        <v>50</v>
      </c>
      <c r="J50" s="33" t="s">
        <v>91</v>
      </c>
      <c r="K50" s="17">
        <v>390</v>
      </c>
      <c r="L50" s="18"/>
      <c r="M50" s="18"/>
      <c r="N50" s="17">
        <v>390</v>
      </c>
      <c r="O50" s="17">
        <v>390</v>
      </c>
    </row>
    <row r="51" spans="1:15" s="8" customFormat="1" ht="43.5" customHeight="1">
      <c r="A51" s="23">
        <v>31</v>
      </c>
      <c r="B51" s="29" t="s">
        <v>26</v>
      </c>
      <c r="C51" s="29" t="s">
        <v>1</v>
      </c>
      <c r="D51" s="29" t="s">
        <v>16</v>
      </c>
      <c r="E51" s="29" t="s">
        <v>58</v>
      </c>
      <c r="F51" s="24" t="s">
        <v>27</v>
      </c>
      <c r="G51" s="24" t="s">
        <v>17</v>
      </c>
      <c r="H51" s="24" t="s">
        <v>119</v>
      </c>
      <c r="I51" s="24" t="s">
        <v>50</v>
      </c>
      <c r="J51" s="33" t="s">
        <v>120</v>
      </c>
      <c r="K51" s="17">
        <f>74.6</f>
        <v>74.6</v>
      </c>
      <c r="L51" s="18"/>
      <c r="M51" s="18"/>
      <c r="N51" s="17">
        <f>0</f>
        <v>0</v>
      </c>
      <c r="O51" s="17">
        <f>0</f>
        <v>0</v>
      </c>
    </row>
    <row r="52" spans="1:15" s="8" customFormat="1" ht="43.5" customHeight="1">
      <c r="A52" s="23">
        <v>32</v>
      </c>
      <c r="B52" s="29" t="s">
        <v>10</v>
      </c>
      <c r="C52" s="29" t="s">
        <v>1</v>
      </c>
      <c r="D52" s="29" t="s">
        <v>16</v>
      </c>
      <c r="E52" s="29" t="s">
        <v>103</v>
      </c>
      <c r="F52" s="24" t="s">
        <v>10</v>
      </c>
      <c r="G52" s="24" t="s">
        <v>11</v>
      </c>
      <c r="H52" s="24" t="s">
        <v>12</v>
      </c>
      <c r="I52" s="24" t="s">
        <v>50</v>
      </c>
      <c r="J52" s="33" t="s">
        <v>104</v>
      </c>
      <c r="K52" s="17">
        <f aca="true" t="shared" si="3" ref="K52:O53">K53</f>
        <v>671.3</v>
      </c>
      <c r="L52" s="17">
        <f t="shared" si="3"/>
        <v>0</v>
      </c>
      <c r="M52" s="17">
        <f t="shared" si="3"/>
        <v>0</v>
      </c>
      <c r="N52" s="17">
        <f t="shared" si="3"/>
        <v>0</v>
      </c>
      <c r="O52" s="17">
        <f t="shared" si="3"/>
        <v>0</v>
      </c>
    </row>
    <row r="53" spans="1:15" s="8" customFormat="1" ht="43.5" customHeight="1">
      <c r="A53" s="23">
        <v>33</v>
      </c>
      <c r="B53" s="29" t="s">
        <v>10</v>
      </c>
      <c r="C53" s="29" t="s">
        <v>1</v>
      </c>
      <c r="D53" s="29" t="s">
        <v>16</v>
      </c>
      <c r="E53" s="29" t="s">
        <v>105</v>
      </c>
      <c r="F53" s="24" t="s">
        <v>27</v>
      </c>
      <c r="G53" s="24" t="s">
        <v>11</v>
      </c>
      <c r="H53" s="24" t="s">
        <v>12</v>
      </c>
      <c r="I53" s="24" t="s">
        <v>50</v>
      </c>
      <c r="J53" s="33" t="s">
        <v>106</v>
      </c>
      <c r="K53" s="17">
        <f t="shared" si="3"/>
        <v>671.3</v>
      </c>
      <c r="L53" s="17">
        <f t="shared" si="3"/>
        <v>0</v>
      </c>
      <c r="M53" s="17">
        <f t="shared" si="3"/>
        <v>0</v>
      </c>
      <c r="N53" s="17">
        <f t="shared" si="3"/>
        <v>0</v>
      </c>
      <c r="O53" s="17">
        <f t="shared" si="3"/>
        <v>0</v>
      </c>
    </row>
    <row r="54" spans="1:20" s="8" customFormat="1" ht="43.5" customHeight="1">
      <c r="A54" s="23">
        <v>34</v>
      </c>
      <c r="B54" s="29" t="s">
        <v>10</v>
      </c>
      <c r="C54" s="29" t="s">
        <v>1</v>
      </c>
      <c r="D54" s="29" t="s">
        <v>16</v>
      </c>
      <c r="E54" s="29" t="s">
        <v>105</v>
      </c>
      <c r="F54" s="24" t="s">
        <v>27</v>
      </c>
      <c r="G54" s="24" t="s">
        <v>17</v>
      </c>
      <c r="H54" s="24" t="s">
        <v>12</v>
      </c>
      <c r="I54" s="24" t="s">
        <v>50</v>
      </c>
      <c r="J54" s="33" t="s">
        <v>107</v>
      </c>
      <c r="K54" s="17">
        <f>K55+K56</f>
        <v>671.3</v>
      </c>
      <c r="L54" s="17">
        <f>L56</f>
        <v>0</v>
      </c>
      <c r="M54" s="17">
        <f>M56</f>
        <v>0</v>
      </c>
      <c r="N54" s="17">
        <f>N56</f>
        <v>0</v>
      </c>
      <c r="O54" s="17">
        <f>O56</f>
        <v>0</v>
      </c>
      <c r="T54" s="8" t="s">
        <v>35</v>
      </c>
    </row>
    <row r="55" spans="1:15" s="8" customFormat="1" ht="43.5" customHeight="1">
      <c r="A55" s="23">
        <v>35</v>
      </c>
      <c r="B55" s="29" t="s">
        <v>26</v>
      </c>
      <c r="C55" s="29" t="s">
        <v>1</v>
      </c>
      <c r="D55" s="29" t="s">
        <v>16</v>
      </c>
      <c r="E55" s="29" t="s">
        <v>105</v>
      </c>
      <c r="F55" s="24" t="s">
        <v>27</v>
      </c>
      <c r="G55" s="24" t="s">
        <v>17</v>
      </c>
      <c r="H55" s="24" t="s">
        <v>115</v>
      </c>
      <c r="I55" s="24" t="s">
        <v>50</v>
      </c>
      <c r="J55" s="33" t="s">
        <v>116</v>
      </c>
      <c r="K55" s="17">
        <f>149.5</f>
        <v>149.5</v>
      </c>
      <c r="L55" s="17"/>
      <c r="M55" s="17"/>
      <c r="N55" s="17">
        <f>0</f>
        <v>0</v>
      </c>
      <c r="O55" s="17">
        <f>0</f>
        <v>0</v>
      </c>
    </row>
    <row r="56" spans="1:15" s="8" customFormat="1" ht="66" customHeight="1">
      <c r="A56" s="23">
        <v>36</v>
      </c>
      <c r="B56" s="29" t="s">
        <v>26</v>
      </c>
      <c r="C56" s="29" t="s">
        <v>1</v>
      </c>
      <c r="D56" s="29" t="s">
        <v>16</v>
      </c>
      <c r="E56" s="29" t="s">
        <v>105</v>
      </c>
      <c r="F56" s="24" t="s">
        <v>27</v>
      </c>
      <c r="G56" s="24" t="s">
        <v>17</v>
      </c>
      <c r="H56" s="24" t="s">
        <v>108</v>
      </c>
      <c r="I56" s="24" t="s">
        <v>50</v>
      </c>
      <c r="J56" s="33" t="s">
        <v>109</v>
      </c>
      <c r="K56" s="17">
        <f>545.5-23.7</f>
        <v>521.8</v>
      </c>
      <c r="L56" s="18">
        <v>0</v>
      </c>
      <c r="M56" s="18">
        <v>0</v>
      </c>
      <c r="N56" s="17">
        <f>0</f>
        <v>0</v>
      </c>
      <c r="O56" s="17">
        <f>0</f>
        <v>0</v>
      </c>
    </row>
    <row r="57" spans="1:23" s="8" customFormat="1" ht="39" customHeight="1">
      <c r="A57" s="23">
        <v>37</v>
      </c>
      <c r="B57" s="24" t="s">
        <v>10</v>
      </c>
      <c r="C57" s="24" t="s">
        <v>1</v>
      </c>
      <c r="D57" s="24" t="s">
        <v>16</v>
      </c>
      <c r="E57" s="24" t="s">
        <v>44</v>
      </c>
      <c r="F57" s="24" t="s">
        <v>10</v>
      </c>
      <c r="G57" s="24" t="s">
        <v>11</v>
      </c>
      <c r="H57" s="24" t="s">
        <v>12</v>
      </c>
      <c r="I57" s="24">
        <v>150</v>
      </c>
      <c r="J57" s="27" t="s">
        <v>45</v>
      </c>
      <c r="K57" s="17">
        <f>K58+K61</f>
        <v>71.39999999999999</v>
      </c>
      <c r="L57" s="17">
        <f>L58+L61</f>
        <v>0</v>
      </c>
      <c r="M57" s="17">
        <f>M58+M61</f>
        <v>0</v>
      </c>
      <c r="N57" s="17">
        <f>N58+N61</f>
        <v>74.5</v>
      </c>
      <c r="O57" s="17">
        <f>O58+O61</f>
        <v>77.19999999999999</v>
      </c>
      <c r="R57" s="8" t="s">
        <v>35</v>
      </c>
      <c r="W57" s="8" t="s">
        <v>35</v>
      </c>
    </row>
    <row r="58" spans="1:22" s="8" customFormat="1" ht="39" customHeight="1">
      <c r="A58" s="23">
        <v>38</v>
      </c>
      <c r="B58" s="24" t="s">
        <v>10</v>
      </c>
      <c r="C58" s="24" t="s">
        <v>1</v>
      </c>
      <c r="D58" s="24" t="s">
        <v>16</v>
      </c>
      <c r="E58" s="24" t="s">
        <v>44</v>
      </c>
      <c r="F58" s="24" t="s">
        <v>22</v>
      </c>
      <c r="G58" s="24" t="s">
        <v>11</v>
      </c>
      <c r="H58" s="24" t="s">
        <v>12</v>
      </c>
      <c r="I58" s="24" t="s">
        <v>50</v>
      </c>
      <c r="J58" s="27" t="s">
        <v>53</v>
      </c>
      <c r="K58" s="17">
        <f aca="true" t="shared" si="4" ref="K58:O59">K59</f>
        <v>1.1</v>
      </c>
      <c r="L58" s="17">
        <f t="shared" si="4"/>
        <v>0</v>
      </c>
      <c r="M58" s="17">
        <f t="shared" si="4"/>
        <v>0</v>
      </c>
      <c r="N58" s="17">
        <f t="shared" si="4"/>
        <v>1.1</v>
      </c>
      <c r="O58" s="17">
        <f t="shared" si="4"/>
        <v>1.1</v>
      </c>
      <c r="V58" s="8" t="s">
        <v>35</v>
      </c>
    </row>
    <row r="59" spans="1:15" s="8" customFormat="1" ht="39" customHeight="1">
      <c r="A59" s="23">
        <v>39</v>
      </c>
      <c r="B59" s="24" t="s">
        <v>10</v>
      </c>
      <c r="C59" s="24" t="s">
        <v>1</v>
      </c>
      <c r="D59" s="24" t="s">
        <v>16</v>
      </c>
      <c r="E59" s="24" t="s">
        <v>44</v>
      </c>
      <c r="F59" s="24" t="s">
        <v>22</v>
      </c>
      <c r="G59" s="24" t="s">
        <v>17</v>
      </c>
      <c r="H59" s="24" t="s">
        <v>12</v>
      </c>
      <c r="I59" s="24" t="s">
        <v>50</v>
      </c>
      <c r="J59" s="27" t="s">
        <v>88</v>
      </c>
      <c r="K59" s="17">
        <f t="shared" si="4"/>
        <v>1.1</v>
      </c>
      <c r="L59" s="17">
        <f t="shared" si="4"/>
        <v>0</v>
      </c>
      <c r="M59" s="17">
        <f t="shared" si="4"/>
        <v>0</v>
      </c>
      <c r="N59" s="17">
        <f t="shared" si="4"/>
        <v>1.1</v>
      </c>
      <c r="O59" s="17">
        <f t="shared" si="4"/>
        <v>1.1</v>
      </c>
    </row>
    <row r="60" spans="1:22" s="8" customFormat="1" ht="58.5" customHeight="1">
      <c r="A60" s="23">
        <v>40</v>
      </c>
      <c r="B60" s="24">
        <v>810</v>
      </c>
      <c r="C60" s="24" t="s">
        <v>21</v>
      </c>
      <c r="D60" s="24" t="s">
        <v>16</v>
      </c>
      <c r="E60" s="24" t="s">
        <v>44</v>
      </c>
      <c r="F60" s="24" t="s">
        <v>22</v>
      </c>
      <c r="G60" s="24" t="s">
        <v>17</v>
      </c>
      <c r="H60" s="24" t="s">
        <v>28</v>
      </c>
      <c r="I60" s="24">
        <v>150</v>
      </c>
      <c r="J60" s="30" t="s">
        <v>93</v>
      </c>
      <c r="K60" s="17">
        <f>1.1</f>
        <v>1.1</v>
      </c>
      <c r="L60" s="18"/>
      <c r="M60" s="18"/>
      <c r="N60" s="17">
        <f>1.1</f>
        <v>1.1</v>
      </c>
      <c r="O60" s="17">
        <f>1.1</f>
        <v>1.1</v>
      </c>
      <c r="T60" s="8" t="s">
        <v>35</v>
      </c>
      <c r="U60" s="8" t="s">
        <v>35</v>
      </c>
      <c r="V60" s="8" t="s">
        <v>35</v>
      </c>
    </row>
    <row r="61" spans="1:20" s="8" customFormat="1" ht="61.5" customHeight="1">
      <c r="A61" s="23">
        <v>41</v>
      </c>
      <c r="B61" s="24" t="s">
        <v>26</v>
      </c>
      <c r="C61" s="24" t="s">
        <v>1</v>
      </c>
      <c r="D61" s="24" t="s">
        <v>16</v>
      </c>
      <c r="E61" s="24" t="s">
        <v>46</v>
      </c>
      <c r="F61" s="24" t="s">
        <v>48</v>
      </c>
      <c r="G61" s="24" t="s">
        <v>11</v>
      </c>
      <c r="H61" s="24" t="s">
        <v>12</v>
      </c>
      <c r="I61" s="24" t="s">
        <v>50</v>
      </c>
      <c r="J61" s="30" t="s">
        <v>90</v>
      </c>
      <c r="K61" s="17">
        <f>K62</f>
        <v>70.3</v>
      </c>
      <c r="L61" s="17">
        <f>L62</f>
        <v>0</v>
      </c>
      <c r="M61" s="17">
        <f>M62</f>
        <v>0</v>
      </c>
      <c r="N61" s="17">
        <f>N62</f>
        <v>73.4</v>
      </c>
      <c r="O61" s="17">
        <f>O62</f>
        <v>76.1</v>
      </c>
      <c r="T61" s="8" t="s">
        <v>35</v>
      </c>
    </row>
    <row r="62" spans="1:22" s="8" customFormat="1" ht="43.5" customHeight="1">
      <c r="A62" s="23">
        <v>42</v>
      </c>
      <c r="B62" s="24">
        <v>810</v>
      </c>
      <c r="C62" s="24" t="s">
        <v>1</v>
      </c>
      <c r="D62" s="24" t="s">
        <v>16</v>
      </c>
      <c r="E62" s="24" t="s">
        <v>46</v>
      </c>
      <c r="F62" s="24" t="s">
        <v>48</v>
      </c>
      <c r="G62" s="24" t="s">
        <v>17</v>
      </c>
      <c r="H62" s="24" t="s">
        <v>12</v>
      </c>
      <c r="I62" s="24">
        <v>150</v>
      </c>
      <c r="J62" s="30" t="s">
        <v>89</v>
      </c>
      <c r="K62" s="17">
        <f>70.3</f>
        <v>70.3</v>
      </c>
      <c r="L62" s="18"/>
      <c r="M62" s="18"/>
      <c r="N62" s="17">
        <f>73.4</f>
        <v>73.4</v>
      </c>
      <c r="O62" s="17">
        <f>76.1</f>
        <v>76.1</v>
      </c>
      <c r="Q62" s="8" t="s">
        <v>35</v>
      </c>
      <c r="S62" s="8" t="s">
        <v>35</v>
      </c>
      <c r="T62" s="8" t="s">
        <v>35</v>
      </c>
      <c r="V62" s="8" t="s">
        <v>35</v>
      </c>
    </row>
    <row r="63" spans="1:21" s="8" customFormat="1" ht="43.5" customHeight="1">
      <c r="A63" s="23">
        <v>43</v>
      </c>
      <c r="B63" s="24" t="s">
        <v>10</v>
      </c>
      <c r="C63" s="24" t="s">
        <v>1</v>
      </c>
      <c r="D63" s="24" t="s">
        <v>16</v>
      </c>
      <c r="E63" s="24" t="s">
        <v>63</v>
      </c>
      <c r="F63" s="24" t="s">
        <v>10</v>
      </c>
      <c r="G63" s="24" t="s">
        <v>11</v>
      </c>
      <c r="H63" s="24" t="s">
        <v>12</v>
      </c>
      <c r="I63" s="24" t="s">
        <v>50</v>
      </c>
      <c r="J63" s="27" t="s">
        <v>64</v>
      </c>
      <c r="K63" s="17">
        <f aca="true" t="shared" si="5" ref="K63:O64">K64</f>
        <v>176.7</v>
      </c>
      <c r="L63" s="17">
        <f t="shared" si="5"/>
        <v>0</v>
      </c>
      <c r="M63" s="17">
        <f t="shared" si="5"/>
        <v>0</v>
      </c>
      <c r="N63" s="17">
        <f t="shared" si="5"/>
        <v>136.2</v>
      </c>
      <c r="O63" s="17">
        <f t="shared" si="5"/>
        <v>136.2</v>
      </c>
      <c r="U63" s="8" t="s">
        <v>35</v>
      </c>
    </row>
    <row r="64" spans="1:22" s="6" customFormat="1" ht="31.5" customHeight="1">
      <c r="A64" s="23">
        <v>44</v>
      </c>
      <c r="B64" s="24" t="s">
        <v>10</v>
      </c>
      <c r="C64" s="24" t="s">
        <v>1</v>
      </c>
      <c r="D64" s="24" t="s">
        <v>16</v>
      </c>
      <c r="E64" s="24" t="s">
        <v>47</v>
      </c>
      <c r="F64" s="24" t="s">
        <v>27</v>
      </c>
      <c r="G64" s="24" t="s">
        <v>11</v>
      </c>
      <c r="H64" s="24" t="s">
        <v>12</v>
      </c>
      <c r="I64" s="24" t="s">
        <v>50</v>
      </c>
      <c r="J64" s="27" t="s">
        <v>51</v>
      </c>
      <c r="K64" s="17">
        <f t="shared" si="5"/>
        <v>176.7</v>
      </c>
      <c r="L64" s="17">
        <f t="shared" si="5"/>
        <v>0</v>
      </c>
      <c r="M64" s="17">
        <f t="shared" si="5"/>
        <v>0</v>
      </c>
      <c r="N64" s="17">
        <f t="shared" si="5"/>
        <v>136.2</v>
      </c>
      <c r="O64" s="17">
        <f t="shared" si="5"/>
        <v>136.2</v>
      </c>
      <c r="Q64" s="6" t="s">
        <v>35</v>
      </c>
      <c r="R64" s="6" t="s">
        <v>35</v>
      </c>
      <c r="S64" s="6" t="s">
        <v>35</v>
      </c>
      <c r="U64" s="6" t="s">
        <v>35</v>
      </c>
      <c r="V64" s="6" t="s">
        <v>35</v>
      </c>
    </row>
    <row r="65" spans="1:23" s="6" customFormat="1" ht="31.5" customHeight="1">
      <c r="A65" s="23">
        <v>45</v>
      </c>
      <c r="B65" s="24" t="s">
        <v>10</v>
      </c>
      <c r="C65" s="24" t="s">
        <v>1</v>
      </c>
      <c r="D65" s="24" t="s">
        <v>16</v>
      </c>
      <c r="E65" s="24" t="s">
        <v>47</v>
      </c>
      <c r="F65" s="24" t="s">
        <v>27</v>
      </c>
      <c r="G65" s="24" t="s">
        <v>17</v>
      </c>
      <c r="H65" s="24" t="s">
        <v>12</v>
      </c>
      <c r="I65" s="24" t="s">
        <v>50</v>
      </c>
      <c r="J65" s="27" t="s">
        <v>52</v>
      </c>
      <c r="K65" s="17">
        <f>K66+K67+K68+K69</f>
        <v>176.7</v>
      </c>
      <c r="L65" s="17">
        <f>L66+L67+L68+L69</f>
        <v>0</v>
      </c>
      <c r="M65" s="17">
        <f>M66+M67+M68+M69</f>
        <v>0</v>
      </c>
      <c r="N65" s="17">
        <f>N66+N67+N68+N69</f>
        <v>136.2</v>
      </c>
      <c r="O65" s="17">
        <f>O66+O67+O68+O69</f>
        <v>136.2</v>
      </c>
      <c r="U65" s="6" t="s">
        <v>35</v>
      </c>
      <c r="W65" s="6" t="s">
        <v>35</v>
      </c>
    </row>
    <row r="66" spans="1:22" s="6" customFormat="1" ht="50.25" customHeight="1">
      <c r="A66" s="23">
        <v>46</v>
      </c>
      <c r="B66" s="24" t="s">
        <v>26</v>
      </c>
      <c r="C66" s="24" t="s">
        <v>1</v>
      </c>
      <c r="D66" s="24" t="s">
        <v>16</v>
      </c>
      <c r="E66" s="24" t="s">
        <v>47</v>
      </c>
      <c r="F66" s="24" t="s">
        <v>27</v>
      </c>
      <c r="G66" s="24" t="s">
        <v>17</v>
      </c>
      <c r="H66" s="24" t="s">
        <v>101</v>
      </c>
      <c r="I66" s="24" t="s">
        <v>50</v>
      </c>
      <c r="J66" s="27" t="s">
        <v>102</v>
      </c>
      <c r="K66" s="17">
        <f>33.9</f>
        <v>33.9</v>
      </c>
      <c r="L66" s="17"/>
      <c r="M66" s="17"/>
      <c r="N66" s="17">
        <f>0</f>
        <v>0</v>
      </c>
      <c r="O66" s="17">
        <f>0</f>
        <v>0</v>
      </c>
      <c r="S66" s="6" t="s">
        <v>35</v>
      </c>
      <c r="U66" s="6" t="s">
        <v>35</v>
      </c>
      <c r="V66" s="6" t="s">
        <v>35</v>
      </c>
    </row>
    <row r="67" spans="1:15" s="6" customFormat="1" ht="50.25" customHeight="1">
      <c r="A67" s="23">
        <v>47</v>
      </c>
      <c r="B67" s="24" t="s">
        <v>26</v>
      </c>
      <c r="C67" s="24" t="s">
        <v>1</v>
      </c>
      <c r="D67" s="24" t="s">
        <v>16</v>
      </c>
      <c r="E67" s="24" t="s">
        <v>47</v>
      </c>
      <c r="F67" s="24" t="s">
        <v>27</v>
      </c>
      <c r="G67" s="24" t="s">
        <v>17</v>
      </c>
      <c r="H67" s="24" t="s">
        <v>118</v>
      </c>
      <c r="I67" s="24" t="s">
        <v>50</v>
      </c>
      <c r="J67" s="27" t="s">
        <v>117</v>
      </c>
      <c r="K67" s="17">
        <f>6.6</f>
        <v>6.6</v>
      </c>
      <c r="L67" s="17"/>
      <c r="M67" s="17"/>
      <c r="N67" s="17">
        <f>0</f>
        <v>0</v>
      </c>
      <c r="O67" s="17">
        <f>0</f>
        <v>0</v>
      </c>
    </row>
    <row r="68" spans="1:20" s="8" customFormat="1" ht="53.25" customHeight="1">
      <c r="A68" s="23">
        <v>48</v>
      </c>
      <c r="B68" s="24" t="s">
        <v>26</v>
      </c>
      <c r="C68" s="24" t="s">
        <v>1</v>
      </c>
      <c r="D68" s="24" t="s">
        <v>16</v>
      </c>
      <c r="E68" s="24" t="s">
        <v>47</v>
      </c>
      <c r="F68" s="24" t="s">
        <v>27</v>
      </c>
      <c r="G68" s="24" t="s">
        <v>17</v>
      </c>
      <c r="H68" s="24" t="s">
        <v>69</v>
      </c>
      <c r="I68" s="24">
        <v>150</v>
      </c>
      <c r="J68" s="32" t="s">
        <v>71</v>
      </c>
      <c r="K68" s="17">
        <v>30</v>
      </c>
      <c r="L68" s="18"/>
      <c r="M68" s="18"/>
      <c r="N68" s="17">
        <v>30</v>
      </c>
      <c r="O68" s="17">
        <v>30</v>
      </c>
      <c r="R68" s="8" t="s">
        <v>35</v>
      </c>
      <c r="S68" s="8" t="s">
        <v>35</v>
      </c>
      <c r="T68" s="8" t="s">
        <v>35</v>
      </c>
    </row>
    <row r="69" spans="1:22" s="8" customFormat="1" ht="38.25">
      <c r="A69" s="23">
        <v>49</v>
      </c>
      <c r="B69" s="24" t="s">
        <v>26</v>
      </c>
      <c r="C69" s="24" t="s">
        <v>1</v>
      </c>
      <c r="D69" s="24" t="s">
        <v>16</v>
      </c>
      <c r="E69" s="24" t="s">
        <v>47</v>
      </c>
      <c r="F69" s="24" t="s">
        <v>27</v>
      </c>
      <c r="G69" s="24" t="s">
        <v>17</v>
      </c>
      <c r="H69" s="24" t="s">
        <v>70</v>
      </c>
      <c r="I69" s="24" t="s">
        <v>50</v>
      </c>
      <c r="J69" s="32" t="s">
        <v>94</v>
      </c>
      <c r="K69" s="17">
        <v>106.2</v>
      </c>
      <c r="L69" s="18"/>
      <c r="M69" s="18"/>
      <c r="N69" s="17">
        <v>106.2</v>
      </c>
      <c r="O69" s="17">
        <v>106.2</v>
      </c>
      <c r="V69" s="8" t="s">
        <v>35</v>
      </c>
    </row>
    <row r="70" spans="1:21" ht="15.75" customHeight="1">
      <c r="A70" s="36" t="s">
        <v>33</v>
      </c>
      <c r="B70" s="36"/>
      <c r="C70" s="36"/>
      <c r="D70" s="36"/>
      <c r="E70" s="36"/>
      <c r="F70" s="36"/>
      <c r="G70" s="36"/>
      <c r="H70" s="36"/>
      <c r="I70" s="36"/>
      <c r="J70" s="36"/>
      <c r="K70" s="15">
        <f>K21+K41</f>
        <v>7763.6</v>
      </c>
      <c r="L70" s="15">
        <f>L21+L41</f>
        <v>0</v>
      </c>
      <c r="M70" s="15">
        <f>M21+M41</f>
        <v>0</v>
      </c>
      <c r="N70" s="15">
        <f>N21+N41</f>
        <v>6990.3</v>
      </c>
      <c r="O70" s="15">
        <f>O21+O41</f>
        <v>7003.4</v>
      </c>
      <c r="P70" s="11"/>
      <c r="R70" t="s">
        <v>35</v>
      </c>
      <c r="S70" t="s">
        <v>35</v>
      </c>
      <c r="U70" t="s">
        <v>35</v>
      </c>
    </row>
    <row r="71" spans="1:19" s="5" customFormat="1" ht="27.75" customHeight="1">
      <c r="A71" s="7"/>
      <c r="B71" s="9"/>
      <c r="C71" s="9"/>
      <c r="D71" s="9"/>
      <c r="E71" s="9"/>
      <c r="F71" s="9"/>
      <c r="G71" s="9"/>
      <c r="H71" s="9"/>
      <c r="I71" s="9"/>
      <c r="J71" s="2"/>
      <c r="K71" s="10"/>
      <c r="L71" s="2"/>
      <c r="M71" s="2"/>
      <c r="N71" s="10"/>
      <c r="O71" s="10"/>
      <c r="S71" s="11" t="s">
        <v>35</v>
      </c>
    </row>
    <row r="72" spans="1:15" s="5" customFormat="1" ht="12.75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s="5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="5" customFormat="1" ht="12.75"/>
    <row r="77" ht="12.75">
      <c r="J77" t="s">
        <v>35</v>
      </c>
    </row>
    <row r="82" ht="12.75">
      <c r="J82" t="s">
        <v>35</v>
      </c>
    </row>
  </sheetData>
  <sheetProtection/>
  <mergeCells count="23">
    <mergeCell ref="O12:O19"/>
    <mergeCell ref="K6:O6"/>
    <mergeCell ref="G13:G19"/>
    <mergeCell ref="D13:D19"/>
    <mergeCell ref="H13:H19"/>
    <mergeCell ref="E13:E19"/>
    <mergeCell ref="K1:O1"/>
    <mergeCell ref="K2:O2"/>
    <mergeCell ref="K3:O3"/>
    <mergeCell ref="N4:O4"/>
    <mergeCell ref="F13:F19"/>
    <mergeCell ref="I13:I19"/>
    <mergeCell ref="K7:O7"/>
    <mergeCell ref="K8:O8"/>
    <mergeCell ref="N9:O9"/>
    <mergeCell ref="N12:N19"/>
    <mergeCell ref="A70:J70"/>
    <mergeCell ref="C13:C19"/>
    <mergeCell ref="A12:A19"/>
    <mergeCell ref="J12:J19"/>
    <mergeCell ref="K12:K19"/>
    <mergeCell ref="B12:I12"/>
    <mergeCell ref="B13:B19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USER</cp:lastModifiedBy>
  <cp:lastPrinted>2023-03-20T04:02:19Z</cp:lastPrinted>
  <dcterms:created xsi:type="dcterms:W3CDTF">2005-06-15T06:50:43Z</dcterms:created>
  <dcterms:modified xsi:type="dcterms:W3CDTF">2023-12-25T07:42:33Z</dcterms:modified>
  <cp:category/>
  <cp:version/>
  <cp:contentType/>
  <cp:contentStatus/>
</cp:coreProperties>
</file>