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5180" windowHeight="8175" activeTab="0"/>
  </bookViews>
  <sheets>
    <sheet name="Доходы" sheetId="1" r:id="rId1"/>
  </sheets>
  <definedNames>
    <definedName name="_xlnm.Print_Area" localSheetId="0">'Доходы'!$A$3:$O$92</definedName>
  </definedNames>
  <calcPr fullCalcOnLoad="1"/>
</workbook>
</file>

<file path=xl/sharedStrings.xml><?xml version="1.0" encoding="utf-8"?>
<sst xmlns="http://schemas.openxmlformats.org/spreadsheetml/2006/main" count="694" uniqueCount="161">
  <si>
    <t>06</t>
  </si>
  <si>
    <t>2</t>
  </si>
  <si>
    <t>Налог на доходы физических лиц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</si>
  <si>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</si>
  <si>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</si>
  <si>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№ строки</t>
  </si>
  <si>
    <t>код администратора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</si>
  <si>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</si>
  <si>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</si>
  <si>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</si>
  <si>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</si>
  <si>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программы (подпрограммы)</t>
  </si>
  <si>
    <t>код экономической классификации</t>
  </si>
  <si>
    <t>код подгруппы</t>
  </si>
  <si>
    <t>000</t>
  </si>
  <si>
    <t>00</t>
  </si>
  <si>
    <t>0000</t>
  </si>
  <si>
    <t>1</t>
  </si>
  <si>
    <t>01</t>
  </si>
  <si>
    <t>110</t>
  </si>
  <si>
    <t>02</t>
  </si>
  <si>
    <t>11</t>
  </si>
  <si>
    <t>10</t>
  </si>
  <si>
    <t>120</t>
  </si>
  <si>
    <t>030</t>
  </si>
  <si>
    <t>ИТОГО ДОХОДОВ</t>
  </si>
  <si>
    <t>182</t>
  </si>
  <si>
    <t xml:space="preserve">2 </t>
  </si>
  <si>
    <t>024</t>
  </si>
  <si>
    <t>010</t>
  </si>
  <si>
    <t>НАЛОГОВЫЕ И НЕНАЛОГОВЫЕ ДОХОДЫ</t>
  </si>
  <si>
    <t>НАЛОГИ НА ИМУЩЕСТВО</t>
  </si>
  <si>
    <t>999</t>
  </si>
  <si>
    <t>7514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</si>
  <si>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</si>
  <si>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</si>
  <si>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813</t>
  </si>
  <si>
    <t>001</t>
  </si>
  <si>
    <t>БЕЗВОЗМЕЗДНЫЕ ПОСТУПЛЕНИЯ</t>
  </si>
  <si>
    <t>Налог на имущество физических лиц</t>
  </si>
  <si>
    <t>Земельный налог</t>
  </si>
  <si>
    <t xml:space="preserve">ВСЕГО ДОХОДОВ </t>
  </si>
  <si>
    <t>Налог на имущество физических лиц, взимаемый  по ставкам, применяемым к объектам налогообложения, расположенным в границах сельских поселений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</si>
  <si>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</si>
  <si>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</si>
  <si>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</si>
  <si>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</si>
  <si>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(тыс. рублей)</t>
  </si>
  <si>
    <t>09</t>
  </si>
  <si>
    <t>045</t>
  </si>
  <si>
    <t>35</t>
  </si>
  <si>
    <t>118</t>
  </si>
  <si>
    <t>30</t>
  </si>
  <si>
    <t xml:space="preserve">БЕЗВОЗМЕЗДНЫЕ ПОСТУПЛЕНИЯ ОТ ДРУГИХ БЮДЖЕТОВ БЮДЖЕТНОЙ СИСТЕМЫ РОССИЙСКОЙ ФЕДЕРАЦИИ
</t>
  </si>
  <si>
    <t>49</t>
  </si>
  <si>
    <t>Прочие межбюджетные трансферты, передаваемые бюджетам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</si>
  <si>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</si>
  <si>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</si>
  <si>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150</t>
  </si>
  <si>
    <t>Прочие межбюджетные трансферты, передаваемые бюджетам сельских поселений</t>
  </si>
  <si>
    <t>15</t>
  </si>
  <si>
    <t>19</t>
  </si>
  <si>
    <t>Прочие дотации</t>
  </si>
  <si>
    <t>Прочие дотации бюджетам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</si>
  <si>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</si>
  <si>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 на выравнивание бюджетной обеспеченности </t>
  </si>
  <si>
    <t>16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</si>
  <si>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</si>
  <si>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</si>
  <si>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</si>
  <si>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</si>
  <si>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</si>
  <si>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8203</t>
  </si>
  <si>
    <t>8802</t>
  </si>
  <si>
    <t>2722</t>
  </si>
  <si>
    <t>03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</si>
  <si>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</si>
  <si>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</si>
  <si>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</si>
  <si>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</si>
  <si>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</si>
  <si>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</si>
  <si>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</si>
  <si>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</si>
  <si>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</si>
  <si>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НАЛОГИ НА ТОВАРЫ (РАБОТЫ, УСЛУГИ), РЕАЛИЗУЕМЫЕ НА ТЕРРИТОРИИ РОССИЙСКОЙ ФЕДЕРАЦИИ
</t>
  </si>
  <si>
    <t xml:space="preserve">Акцизы по подакцизным товарам (продукции), производимым на территории Российской Федерации
</t>
  </si>
  <si>
    <t>230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</si>
  <si>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</si>
  <si>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240</t>
  </si>
  <si>
    <t>250</t>
  </si>
  <si>
    <t>260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</si>
  <si>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</si>
  <si>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</si>
  <si>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</si>
  <si>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Прочие дотации бюджетам сельских поселений  (на частичную компенсацию расходов на оплату труда работников муниципальных учреждений) 
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</si>
  <si>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</si>
  <si>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сельских поселений на выполнение передаваемых полномочий субъектов Российской Федерации
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</si>
  <si>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 )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</si>
  <si>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</si>
  <si>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</si>
  <si>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070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</si>
  <si>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</si>
  <si>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</si>
  <si>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</si>
  <si>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</si>
  <si>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</si>
  <si>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Доходы сельского бюджета       2023 г.</t>
  </si>
  <si>
    <t>Доходы сельского бюджета          2025 г.</t>
  </si>
  <si>
    <t>Доходы сельского бюджета       2024 г.</t>
  </si>
  <si>
    <t>Доходы бюджета Новоеловского сельсовета Большеулуйского района на 2023 год и плановый период 2024-2025 годов</t>
  </si>
  <si>
    <t>8204</t>
  </si>
  <si>
    <t xml:space="preserve"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  </t>
  </si>
  <si>
    <t xml:space="preserve">Прочие межбюджетные трансферты, передаваемые бюджетам сельских поселений (на сохранение и реставрацию памятников ВОВ)  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</si>
  <si>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значения)</t>
  </si>
  <si>
    <t xml:space="preserve">Дотации бюджетам бюджетной системы Российской Федерации
</t>
  </si>
  <si>
    <t xml:space="preserve">Земельный налог с организаций
</t>
  </si>
  <si>
    <t>Земельный налог с физических лиц</t>
  </si>
  <si>
    <t>40</t>
  </si>
  <si>
    <t>Иные межбюджетные трансферты</t>
  </si>
  <si>
    <t>Приложение № 2
к Решению Новоеловского сельского Совета депутатов от 28.12.2022 № 127</t>
  </si>
  <si>
    <t>20</t>
  </si>
  <si>
    <t>Субсидии бюджетам бюджетной системы Российской Федерации (межбюджетные субсидии)</t>
  </si>
  <si>
    <t>29</t>
  </si>
  <si>
    <t xml:space="preserve">Прочие субсидии
</t>
  </si>
  <si>
    <t xml:space="preserve">Прочие субсидии бюджетам сельских поселений
</t>
  </si>
  <si>
    <t>7509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</si>
  <si>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)</t>
  </si>
  <si>
    <t>7412</t>
  </si>
  <si>
    <t>Прочие межбюджетные трансферты, передаваемые бюджетам сельских поселений (на обеспечение первичных мер пожарной безопасности )</t>
  </si>
  <si>
    <t>7555</t>
  </si>
  <si>
    <t>Прочие межбюджетные трансферты, передаваемые бюджетам сельских поселений (на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инфекций)</t>
  </si>
  <si>
    <t>7571</t>
  </si>
  <si>
    <t>Прочие субсидии бюджетам сельских поселений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)</t>
  </si>
  <si>
    <t>17</t>
  </si>
  <si>
    <t>ПРОЧИЕ НЕНАЛОГОВЫЕ ДОХОДЫ</t>
  </si>
  <si>
    <t>Инициативные платежи</t>
  </si>
  <si>
    <t xml:space="preserve">Инициативные платежи, зачисляемые в бюджеты сельских поселений
</t>
  </si>
  <si>
    <t>0001</t>
  </si>
  <si>
    <t>Инициативные платежи, зачисляемые в бюджеты сельских поселений (поступления от юридических лиц (индивидуальных предпринимателей))</t>
  </si>
  <si>
    <t>0002</t>
  </si>
  <si>
    <t>Инициативные платежи, зачисляемые в бюджеты сельских поселений (поступления от физических лиц)</t>
  </si>
  <si>
    <t>7641</t>
  </si>
  <si>
    <t>Прочие межбюджетные трансферты, передаваемые бюджетам сельских поселений (на реализацию мероприятий по поддержке местных инициатив)</t>
  </si>
  <si>
    <t>8201</t>
  </si>
  <si>
    <t xml:space="preserve">Прочие межбюджетные трансферты, передаваемые бюджетам сельских поселений (на ликвидацию несанкционированных свалок)  </t>
  </si>
  <si>
    <t>2724</t>
  </si>
  <si>
    <t>Прочие дотации бюджетам сельских поселений  (на частичную компенсацию расходов на повышение оплаты труда отдельным категориям работников бюджетной сферы)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</si>
  <si>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</si>
  <si>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</si>
  <si>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НАЛОГИ НА СОВОКУПНЫЙ ДОХОД</t>
  </si>
  <si>
    <t>Единый сельскохозяйственный налог</t>
  </si>
  <si>
    <t xml:space="preserve">ШТРАФЫ, САНКЦИИ, ВОЗМЕЩЕНИЕ УЩЕРБА
</t>
  </si>
  <si>
    <t>140</t>
  </si>
  <si>
    <t>Административные штрафы, установленные законами субъектов Российской Федерации об административных правонарушениях</t>
  </si>
  <si>
    <t>020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</si>
  <si>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</si>
  <si>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</si>
  <si>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07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</si>
  <si>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</si>
  <si>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Приложение № 2
к Решению Новоеловского сельского Совета депутатов от 21.12.2023 № 164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</si>
</sst>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\ _₽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justify" wrapText="1"/>
    </xf>
    <xf numFmtId="0" fontId="0" fillId="33" borderId="0" xfId="0" applyFill="1" applyAlignment="1">
      <alignment horizontal="center" vertical="justify"/>
    </xf>
    <xf numFmtId="0" fontId="0" fillId="33" borderId="0" xfId="0" applyFill="1" applyAlignment="1">
      <alignment vertical="justify"/>
    </xf>
    <xf numFmtId="49" fontId="3" fillId="34" borderId="10" xfId="0" applyNumberFormat="1" applyFont="1" applyFill="1" applyBorder="1" applyAlignment="1">
      <alignment horizontal="center" vertical="justify" wrapText="1"/>
    </xf>
    <xf numFmtId="0" fontId="7" fillId="33" borderId="0" xfId="0" applyFont="1" applyFill="1" applyAlignment="1">
      <alignment horizontal="center" vertical="justify"/>
    </xf>
    <xf numFmtId="49" fontId="1" fillId="34" borderId="10" xfId="0" applyNumberFormat="1" applyFont="1" applyFill="1" applyBorder="1" applyAlignment="1">
      <alignment horizontal="center" vertical="justify" wrapText="1"/>
    </xf>
    <xf numFmtId="0" fontId="1" fillId="34" borderId="10" xfId="0" applyNumberFormat="1" applyFont="1" applyFill="1" applyBorder="1" applyAlignment="1">
      <alignment vertical="justify" wrapText="1"/>
    </xf>
    <xf numFmtId="0" fontId="3" fillId="34" borderId="10" xfId="0" applyNumberFormat="1" applyFont="1" applyFill="1" applyBorder="1" applyAlignment="1">
      <alignment horizontal="center" vertical="justify" wrapText="1"/>
    </xf>
    <xf numFmtId="0" fontId="3" fillId="34" borderId="10" xfId="0" applyNumberFormat="1" applyFont="1" applyFill="1" applyBorder="1" applyAlignment="1">
      <alignment vertical="justify" wrapText="1"/>
    </xf>
    <xf numFmtId="0" fontId="3" fillId="34" borderId="10" xfId="0" applyFont="1" applyFill="1" applyBorder="1" applyAlignment="1">
      <alignment horizontal="center" vertical="justify"/>
    </xf>
    <xf numFmtId="0" fontId="2" fillId="33" borderId="0" xfId="0" applyFont="1" applyFill="1" applyAlignment="1">
      <alignment horizontal="center" vertical="justify"/>
    </xf>
    <xf numFmtId="0" fontId="2" fillId="33" borderId="0" xfId="0" applyFont="1" applyFill="1" applyAlignment="1">
      <alignment vertical="justify"/>
    </xf>
    <xf numFmtId="0" fontId="3" fillId="34" borderId="10" xfId="0" applyNumberFormat="1" applyFont="1" applyFill="1" applyBorder="1" applyAlignment="1">
      <alignment horizontal="left" vertical="justify" wrapText="1"/>
    </xf>
    <xf numFmtId="0" fontId="1" fillId="34" borderId="10" xfId="0" applyNumberFormat="1" applyFont="1" applyFill="1" applyBorder="1" applyAlignment="1">
      <alignment horizontal="left" vertical="justify" wrapText="1"/>
    </xf>
    <xf numFmtId="0" fontId="1" fillId="34" borderId="10" xfId="0" applyFont="1" applyFill="1" applyBorder="1" applyAlignment="1">
      <alignment vertical="justify" wrapText="1"/>
    </xf>
    <xf numFmtId="0" fontId="1" fillId="34" borderId="10" xfId="0" applyFont="1" applyFill="1" applyBorder="1" applyAlignment="1">
      <alignment horizontal="left" vertical="justify" wrapText="1"/>
    </xf>
    <xf numFmtId="0" fontId="0" fillId="33" borderId="0" xfId="0" applyFont="1" applyFill="1" applyAlignment="1">
      <alignment horizontal="center" vertical="justify"/>
    </xf>
    <xf numFmtId="0" fontId="0" fillId="33" borderId="0" xfId="0" applyFont="1" applyFill="1" applyAlignment="1">
      <alignment vertical="justify"/>
    </xf>
    <xf numFmtId="0" fontId="3" fillId="34" borderId="10" xfId="0" applyFont="1" applyFill="1" applyBorder="1" applyAlignment="1">
      <alignment horizontal="center" vertical="justify" wrapText="1"/>
    </xf>
    <xf numFmtId="0" fontId="3" fillId="33" borderId="10" xfId="0" applyFont="1" applyFill="1" applyBorder="1" applyAlignment="1">
      <alignment vertical="justify" wrapText="1"/>
    </xf>
    <xf numFmtId="2" fontId="0" fillId="33" borderId="0" xfId="0" applyNumberFormat="1" applyFill="1" applyAlignment="1">
      <alignment horizontal="center" vertical="justify"/>
    </xf>
    <xf numFmtId="0" fontId="1" fillId="34" borderId="10" xfId="0" applyNumberFormat="1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vertical="top"/>
    </xf>
    <xf numFmtId="0" fontId="0" fillId="33" borderId="0" xfId="0" applyFont="1" applyFill="1" applyAlignment="1">
      <alignment horizontal="center" vertical="top"/>
    </xf>
    <xf numFmtId="0" fontId="0" fillId="33" borderId="0" xfId="0" applyFont="1" applyFill="1" applyAlignment="1">
      <alignment vertical="top"/>
    </xf>
    <xf numFmtId="172" fontId="1" fillId="34" borderId="10" xfId="0" applyNumberFormat="1" applyFont="1" applyFill="1" applyBorder="1" applyAlignment="1">
      <alignment horizontal="right" vertical="center" wrapText="1"/>
    </xf>
    <xf numFmtId="172" fontId="3" fillId="34" borderId="10" xfId="0" applyNumberFormat="1" applyFont="1" applyFill="1" applyBorder="1" applyAlignment="1">
      <alignment horizontal="right" vertical="center" wrapText="1"/>
    </xf>
    <xf numFmtId="172" fontId="1" fillId="34" borderId="10" xfId="0" applyNumberFormat="1" applyFont="1" applyFill="1" applyBorder="1" applyAlignment="1">
      <alignment horizontal="right" vertical="top" wrapText="1"/>
    </xf>
    <xf numFmtId="180" fontId="3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justify"/>
    </xf>
    <xf numFmtId="0" fontId="48" fillId="33" borderId="0" xfId="0" applyFont="1" applyFill="1" applyAlignment="1">
      <alignment horizontal="center" vertical="justify"/>
    </xf>
    <xf numFmtId="0" fontId="47" fillId="33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 vertical="justify"/>
    </xf>
    <xf numFmtId="2" fontId="47" fillId="33" borderId="0" xfId="0" applyNumberFormat="1" applyFont="1" applyFill="1" applyAlignment="1">
      <alignment horizontal="center" vertical="justify"/>
    </xf>
    <xf numFmtId="172" fontId="3" fillId="34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172" fontId="1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 shrinkToFit="1"/>
    </xf>
    <xf numFmtId="0" fontId="1" fillId="34" borderId="10" xfId="0" applyFont="1" applyFill="1" applyBorder="1" applyAlignment="1">
      <alignment horizontal="left" vertical="center" wrapText="1"/>
    </xf>
    <xf numFmtId="180" fontId="1" fillId="34" borderId="10" xfId="0" applyNumberFormat="1" applyFont="1" applyFill="1" applyBorder="1" applyAlignment="1">
      <alignment horizontal="righ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left" vertical="top" wrapText="1"/>
    </xf>
    <xf numFmtId="49" fontId="1" fillId="34" borderId="12" xfId="0" applyNumberFormat="1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justify" vertical="top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tabSelected="1" zoomScaleSheetLayoutView="90" zoomScalePageLayoutView="0" workbookViewId="0" topLeftCell="A1">
      <selection activeCell="Q91" sqref="Q91"/>
    </sheetView>
  </sheetViews>
  <sheetFormatPr defaultColWidth="9.00390625" defaultRowHeight="12.75"/>
  <cols>
    <col min="1" max="1" width="4.875" style="0" customWidth="1"/>
    <col min="2" max="2" width="5.125" style="0" customWidth="1"/>
    <col min="3" max="4" width="4.25390625" style="0" customWidth="1"/>
    <col min="5" max="5" width="5.125" style="0" customWidth="1"/>
    <col min="6" max="6" width="4.25390625" style="0" customWidth="1"/>
    <col min="7" max="7" width="5.625" style="0" customWidth="1"/>
    <col min="8" max="8" width="6.25390625" style="0" customWidth="1"/>
    <col min="9" max="9" width="7.375" style="0" customWidth="1"/>
    <col min="10" max="10" width="50.125" style="0" customWidth="1"/>
    <col min="11" max="11" width="13.75390625" style="0" customWidth="1"/>
    <col min="12" max="12" width="0.37109375" style="0" hidden="1" customWidth="1"/>
    <col min="13" max="13" width="9.125" style="0" hidden="1" customWidth="1"/>
    <col min="14" max="15" width="13.75390625" style="0" customWidth="1"/>
    <col min="16" max="16" width="13.375" style="54" bestFit="1" customWidth="1"/>
    <col min="17" max="18" width="9.125" style="16" customWidth="1"/>
  </cols>
  <sheetData>
    <row r="1" spans="11:14" ht="52.5" customHeight="1">
      <c r="K1" s="75" t="s">
        <v>160</v>
      </c>
      <c r="L1" s="76"/>
      <c r="M1" s="76"/>
      <c r="N1" s="76"/>
    </row>
    <row r="2" spans="11:14" ht="47.25" customHeight="1">
      <c r="K2" s="75" t="s">
        <v>120</v>
      </c>
      <c r="L2" s="76"/>
      <c r="M2" s="76"/>
      <c r="N2" s="76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2" t="s">
        <v>110</v>
      </c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3" t="s">
        <v>47</v>
      </c>
    </row>
    <row r="7" spans="1:15" ht="12.75" customHeight="1">
      <c r="A7" s="77" t="s">
        <v>5</v>
      </c>
      <c r="B7" s="78" t="s">
        <v>3</v>
      </c>
      <c r="C7" s="78"/>
      <c r="D7" s="78"/>
      <c r="E7" s="78"/>
      <c r="F7" s="78"/>
      <c r="G7" s="78"/>
      <c r="H7" s="78"/>
      <c r="I7" s="78"/>
      <c r="J7" s="74" t="s">
        <v>4</v>
      </c>
      <c r="K7" s="74" t="s">
        <v>107</v>
      </c>
      <c r="L7" s="14"/>
      <c r="M7" s="14"/>
      <c r="N7" s="74" t="s">
        <v>109</v>
      </c>
      <c r="O7" s="74" t="s">
        <v>108</v>
      </c>
    </row>
    <row r="8" spans="1:15" ht="12.75">
      <c r="A8" s="77"/>
      <c r="B8" s="73" t="s">
        <v>6</v>
      </c>
      <c r="C8" s="73" t="s">
        <v>7</v>
      </c>
      <c r="D8" s="73" t="s">
        <v>13</v>
      </c>
      <c r="E8" s="73" t="s">
        <v>8</v>
      </c>
      <c r="F8" s="73" t="s">
        <v>9</v>
      </c>
      <c r="G8" s="73" t="s">
        <v>10</v>
      </c>
      <c r="H8" s="73" t="s">
        <v>11</v>
      </c>
      <c r="I8" s="73" t="s">
        <v>12</v>
      </c>
      <c r="J8" s="74"/>
      <c r="K8" s="74"/>
      <c r="L8" s="14"/>
      <c r="M8" s="14"/>
      <c r="N8" s="74"/>
      <c r="O8" s="74"/>
    </row>
    <row r="9" spans="1:15" ht="12.75">
      <c r="A9" s="77"/>
      <c r="B9" s="73"/>
      <c r="C9" s="73"/>
      <c r="D9" s="73"/>
      <c r="E9" s="73"/>
      <c r="F9" s="73"/>
      <c r="G9" s="73"/>
      <c r="H9" s="73"/>
      <c r="I9" s="73"/>
      <c r="J9" s="74"/>
      <c r="K9" s="74"/>
      <c r="L9" s="14"/>
      <c r="M9" s="14"/>
      <c r="N9" s="74"/>
      <c r="O9" s="74"/>
    </row>
    <row r="10" spans="1:15" ht="12.75">
      <c r="A10" s="77"/>
      <c r="B10" s="73"/>
      <c r="C10" s="73"/>
      <c r="D10" s="73"/>
      <c r="E10" s="73"/>
      <c r="F10" s="73"/>
      <c r="G10" s="73"/>
      <c r="H10" s="73"/>
      <c r="I10" s="73"/>
      <c r="J10" s="74"/>
      <c r="K10" s="74"/>
      <c r="L10" s="14"/>
      <c r="M10" s="14"/>
      <c r="N10" s="74"/>
      <c r="O10" s="74"/>
    </row>
    <row r="11" spans="1:15" ht="12.75">
      <c r="A11" s="77"/>
      <c r="B11" s="73"/>
      <c r="C11" s="73"/>
      <c r="D11" s="73"/>
      <c r="E11" s="73"/>
      <c r="F11" s="73"/>
      <c r="G11" s="73"/>
      <c r="H11" s="73"/>
      <c r="I11" s="73"/>
      <c r="J11" s="74"/>
      <c r="K11" s="74"/>
      <c r="L11" s="14"/>
      <c r="M11" s="14"/>
      <c r="N11" s="74"/>
      <c r="O11" s="74"/>
    </row>
    <row r="12" spans="1:15" ht="12.75">
      <c r="A12" s="77"/>
      <c r="B12" s="73"/>
      <c r="C12" s="73"/>
      <c r="D12" s="73"/>
      <c r="E12" s="73"/>
      <c r="F12" s="73"/>
      <c r="G12" s="73"/>
      <c r="H12" s="73"/>
      <c r="I12" s="73"/>
      <c r="J12" s="74"/>
      <c r="K12" s="74"/>
      <c r="L12" s="14"/>
      <c r="M12" s="14"/>
      <c r="N12" s="74"/>
      <c r="O12" s="74"/>
    </row>
    <row r="13" spans="1:15" ht="12.75">
      <c r="A13" s="77"/>
      <c r="B13" s="73"/>
      <c r="C13" s="73"/>
      <c r="D13" s="73"/>
      <c r="E13" s="73"/>
      <c r="F13" s="73"/>
      <c r="G13" s="73"/>
      <c r="H13" s="73"/>
      <c r="I13" s="73"/>
      <c r="J13" s="74"/>
      <c r="K13" s="74"/>
      <c r="L13" s="14"/>
      <c r="M13" s="14"/>
      <c r="N13" s="74"/>
      <c r="O13" s="74"/>
    </row>
    <row r="14" spans="1:15" ht="12.75">
      <c r="A14" s="77"/>
      <c r="B14" s="73"/>
      <c r="C14" s="73"/>
      <c r="D14" s="73"/>
      <c r="E14" s="73"/>
      <c r="F14" s="73"/>
      <c r="G14" s="73"/>
      <c r="H14" s="73"/>
      <c r="I14" s="73"/>
      <c r="J14" s="74"/>
      <c r="K14" s="74"/>
      <c r="L14" s="14"/>
      <c r="M14" s="14"/>
      <c r="N14" s="74"/>
      <c r="O14" s="74"/>
    </row>
    <row r="15" spans="1:18" s="11" customFormat="1" ht="12.75">
      <c r="A15" s="19"/>
      <c r="B15" s="15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  <c r="H15" s="15">
        <v>7</v>
      </c>
      <c r="I15" s="15">
        <v>8</v>
      </c>
      <c r="J15" s="15">
        <v>9</v>
      </c>
      <c r="K15" s="15">
        <v>10</v>
      </c>
      <c r="L15" s="15">
        <v>11</v>
      </c>
      <c r="M15" s="15">
        <v>12</v>
      </c>
      <c r="N15" s="15">
        <v>11</v>
      </c>
      <c r="O15" s="15">
        <v>12</v>
      </c>
      <c r="P15" s="55"/>
      <c r="Q15" s="17"/>
      <c r="R15" s="17"/>
    </row>
    <row r="16" spans="1:18" s="24" customFormat="1" ht="12.75">
      <c r="A16" s="2">
        <v>1</v>
      </c>
      <c r="B16" s="3" t="s">
        <v>14</v>
      </c>
      <c r="C16" s="3">
        <v>1</v>
      </c>
      <c r="D16" s="3" t="s">
        <v>15</v>
      </c>
      <c r="E16" s="3" t="s">
        <v>15</v>
      </c>
      <c r="F16" s="3" t="s">
        <v>14</v>
      </c>
      <c r="G16" s="3" t="s">
        <v>15</v>
      </c>
      <c r="H16" s="3" t="s">
        <v>16</v>
      </c>
      <c r="I16" s="3" t="s">
        <v>14</v>
      </c>
      <c r="J16" s="22" t="s">
        <v>30</v>
      </c>
      <c r="K16" s="50">
        <f>K17+K34+K42+K21+K54+K31+K49</f>
        <v>1401.8999999999999</v>
      </c>
      <c r="L16" s="50">
        <f>L17+L34+L42+L21+L54+L31+L49</f>
        <v>0</v>
      </c>
      <c r="M16" s="50">
        <f>M17+M34+M42+M21+M54+M31+M49</f>
        <v>0</v>
      </c>
      <c r="N16" s="50">
        <f>N17+N34+N42+N21+N54+N31+N49</f>
        <v>1234.6</v>
      </c>
      <c r="O16" s="50">
        <f>O17+O34+O42+O21+O54+O31+O49</f>
        <v>1289.5</v>
      </c>
      <c r="P16" s="56"/>
      <c r="Q16" s="23"/>
      <c r="R16" s="23"/>
    </row>
    <row r="17" spans="1:18" s="24" customFormat="1" ht="12.75">
      <c r="A17" s="2">
        <v>2</v>
      </c>
      <c r="B17" s="3" t="s">
        <v>14</v>
      </c>
      <c r="C17" s="3" t="s">
        <v>17</v>
      </c>
      <c r="D17" s="3" t="s">
        <v>18</v>
      </c>
      <c r="E17" s="3" t="s">
        <v>15</v>
      </c>
      <c r="F17" s="3" t="s">
        <v>14</v>
      </c>
      <c r="G17" s="3" t="s">
        <v>15</v>
      </c>
      <c r="H17" s="3" t="s">
        <v>16</v>
      </c>
      <c r="I17" s="3" t="s">
        <v>14</v>
      </c>
      <c r="J17" s="22" t="s">
        <v>34</v>
      </c>
      <c r="K17" s="50">
        <f>K18</f>
        <v>549.8</v>
      </c>
      <c r="L17" s="50"/>
      <c r="M17" s="50"/>
      <c r="N17" s="50">
        <f>N18</f>
        <v>519.1</v>
      </c>
      <c r="O17" s="50">
        <f>O18</f>
        <v>547.1</v>
      </c>
      <c r="P17" s="56"/>
      <c r="Q17" s="23"/>
      <c r="R17" s="23"/>
    </row>
    <row r="18" spans="1:18" s="24" customFormat="1" ht="15">
      <c r="A18" s="2">
        <v>3</v>
      </c>
      <c r="B18" s="20" t="s">
        <v>14</v>
      </c>
      <c r="C18" s="20" t="s">
        <v>17</v>
      </c>
      <c r="D18" s="20" t="s">
        <v>18</v>
      </c>
      <c r="E18" s="20" t="s">
        <v>20</v>
      </c>
      <c r="F18" s="20" t="s">
        <v>14</v>
      </c>
      <c r="G18" s="20" t="s">
        <v>18</v>
      </c>
      <c r="H18" s="20" t="s">
        <v>16</v>
      </c>
      <c r="I18" s="20" t="s">
        <v>19</v>
      </c>
      <c r="J18" s="25" t="s">
        <v>2</v>
      </c>
      <c r="K18" s="50">
        <f>K19+K20</f>
        <v>549.8</v>
      </c>
      <c r="L18" s="50">
        <f>L19+L20</f>
        <v>2000</v>
      </c>
      <c r="M18" s="50">
        <f>M19+M20</f>
        <v>2000</v>
      </c>
      <c r="N18" s="50">
        <f>N19+N20</f>
        <v>519.1</v>
      </c>
      <c r="O18" s="50">
        <f>O19+O20</f>
        <v>547.1</v>
      </c>
      <c r="P18" s="57"/>
      <c r="Q18" s="26"/>
      <c r="R18" s="26"/>
    </row>
    <row r="19" spans="1:18" s="46" customFormat="1" ht="63.75" customHeight="1">
      <c r="A19" s="2">
        <v>4</v>
      </c>
      <c r="B19" s="21" t="s">
        <v>26</v>
      </c>
      <c r="C19" s="21" t="s">
        <v>17</v>
      </c>
      <c r="D19" s="21" t="s">
        <v>18</v>
      </c>
      <c r="E19" s="21" t="s">
        <v>20</v>
      </c>
      <c r="F19" s="21" t="s">
        <v>29</v>
      </c>
      <c r="G19" s="21" t="s">
        <v>18</v>
      </c>
      <c r="H19" s="21" t="s">
        <v>16</v>
      </c>
      <c r="I19" s="21" t="s">
        <v>19</v>
      </c>
      <c r="J19" s="43" t="s">
        <v>84</v>
      </c>
      <c r="K19" s="49">
        <f>481.5+65.8</f>
        <v>547.3</v>
      </c>
      <c r="L19" s="49">
        <v>2000</v>
      </c>
      <c r="M19" s="49">
        <v>2000</v>
      </c>
      <c r="N19" s="49">
        <v>519.1</v>
      </c>
      <c r="O19" s="49">
        <v>547.1</v>
      </c>
      <c r="P19" s="58"/>
      <c r="Q19" s="45"/>
      <c r="R19" s="45"/>
    </row>
    <row r="20" spans="1:18" s="46" customFormat="1" ht="89.25" customHeight="1">
      <c r="A20" s="2">
        <v>5</v>
      </c>
      <c r="B20" s="21" t="s">
        <v>26</v>
      </c>
      <c r="C20" s="21" t="s">
        <v>17</v>
      </c>
      <c r="D20" s="21" t="s">
        <v>18</v>
      </c>
      <c r="E20" s="21" t="s">
        <v>20</v>
      </c>
      <c r="F20" s="21" t="s">
        <v>148</v>
      </c>
      <c r="G20" s="21" t="s">
        <v>18</v>
      </c>
      <c r="H20" s="21" t="s">
        <v>16</v>
      </c>
      <c r="I20" s="21" t="s">
        <v>19</v>
      </c>
      <c r="J20" s="43" t="s">
        <v>149</v>
      </c>
      <c r="K20" s="49">
        <v>2.5</v>
      </c>
      <c r="L20" s="49"/>
      <c r="M20" s="49"/>
      <c r="N20" s="49">
        <v>0</v>
      </c>
      <c r="O20" s="49">
        <v>0</v>
      </c>
      <c r="P20" s="58"/>
      <c r="Q20" s="45"/>
      <c r="R20" s="45"/>
    </row>
    <row r="21" spans="1:18" s="24" customFormat="1" ht="42" customHeight="1">
      <c r="A21" s="2">
        <v>6</v>
      </c>
      <c r="B21" s="20" t="s">
        <v>14</v>
      </c>
      <c r="C21" s="20" t="s">
        <v>17</v>
      </c>
      <c r="D21" s="20" t="s">
        <v>75</v>
      </c>
      <c r="E21" s="20" t="s">
        <v>15</v>
      </c>
      <c r="F21" s="20" t="s">
        <v>14</v>
      </c>
      <c r="G21" s="20" t="s">
        <v>15</v>
      </c>
      <c r="H21" s="20" t="s">
        <v>16</v>
      </c>
      <c r="I21" s="20" t="s">
        <v>14</v>
      </c>
      <c r="J21" s="29" t="s">
        <v>85</v>
      </c>
      <c r="K21" s="50">
        <f>K22</f>
        <v>304.8</v>
      </c>
      <c r="L21" s="50">
        <f>L22</f>
        <v>0</v>
      </c>
      <c r="M21" s="50">
        <f>M22</f>
        <v>0</v>
      </c>
      <c r="N21" s="50">
        <f>N22</f>
        <v>322.4</v>
      </c>
      <c r="O21" s="50">
        <f>O22</f>
        <v>341.19999999999993</v>
      </c>
      <c r="P21" s="56"/>
      <c r="Q21" s="23"/>
      <c r="R21" s="23"/>
    </row>
    <row r="22" spans="1:18" s="24" customFormat="1" ht="27.75" customHeight="1">
      <c r="A22" s="2">
        <v>7</v>
      </c>
      <c r="B22" s="20" t="s">
        <v>14</v>
      </c>
      <c r="C22" s="20" t="s">
        <v>17</v>
      </c>
      <c r="D22" s="20" t="s">
        <v>75</v>
      </c>
      <c r="E22" s="20" t="s">
        <v>20</v>
      </c>
      <c r="F22" s="20" t="s">
        <v>14</v>
      </c>
      <c r="G22" s="20" t="s">
        <v>18</v>
      </c>
      <c r="H22" s="20" t="s">
        <v>16</v>
      </c>
      <c r="I22" s="20" t="s">
        <v>19</v>
      </c>
      <c r="J22" s="30" t="s">
        <v>86</v>
      </c>
      <c r="K22" s="50">
        <f>K23+K25+K27+K29</f>
        <v>304.8</v>
      </c>
      <c r="L22" s="50">
        <f>L23+L25+L27+L29</f>
        <v>0</v>
      </c>
      <c r="M22" s="50">
        <f>M23+M25+M27+M29</f>
        <v>0</v>
      </c>
      <c r="N22" s="50">
        <f>N23+N25+N27+N29</f>
        <v>322.4</v>
      </c>
      <c r="O22" s="50">
        <f>O23+O25+O27+O29</f>
        <v>341.19999999999993</v>
      </c>
      <c r="P22" s="56"/>
      <c r="Q22" s="23"/>
      <c r="R22" s="23"/>
    </row>
    <row r="23" spans="1:18" s="39" customFormat="1" ht="68.25" customHeight="1">
      <c r="A23" s="2">
        <v>8</v>
      </c>
      <c r="B23" s="21" t="s">
        <v>14</v>
      </c>
      <c r="C23" s="21" t="s">
        <v>17</v>
      </c>
      <c r="D23" s="21" t="s">
        <v>75</v>
      </c>
      <c r="E23" s="21" t="s">
        <v>20</v>
      </c>
      <c r="F23" s="21" t="s">
        <v>87</v>
      </c>
      <c r="G23" s="21" t="s">
        <v>18</v>
      </c>
      <c r="H23" s="21" t="s">
        <v>16</v>
      </c>
      <c r="I23" s="21" t="s">
        <v>19</v>
      </c>
      <c r="J23" s="28" t="s">
        <v>88</v>
      </c>
      <c r="K23" s="49">
        <f>K24</f>
        <v>144.4</v>
      </c>
      <c r="L23" s="49">
        <f>L24</f>
        <v>0</v>
      </c>
      <c r="M23" s="49">
        <f>M24</f>
        <v>0</v>
      </c>
      <c r="N23" s="49">
        <f>N24</f>
        <v>153.8</v>
      </c>
      <c r="O23" s="49">
        <f>O24</f>
        <v>163.2</v>
      </c>
      <c r="P23" s="56"/>
      <c r="Q23" s="38"/>
      <c r="R23" s="38"/>
    </row>
    <row r="24" spans="1:18" s="24" customFormat="1" ht="103.5" customHeight="1">
      <c r="A24" s="2">
        <v>9</v>
      </c>
      <c r="B24" s="21" t="s">
        <v>26</v>
      </c>
      <c r="C24" s="21" t="s">
        <v>17</v>
      </c>
      <c r="D24" s="21" t="s">
        <v>75</v>
      </c>
      <c r="E24" s="21" t="s">
        <v>20</v>
      </c>
      <c r="F24" s="21" t="s">
        <v>76</v>
      </c>
      <c r="G24" s="21" t="s">
        <v>18</v>
      </c>
      <c r="H24" s="21" t="s">
        <v>16</v>
      </c>
      <c r="I24" s="21" t="s">
        <v>19</v>
      </c>
      <c r="J24" s="43" t="s">
        <v>77</v>
      </c>
      <c r="K24" s="49">
        <v>144.4</v>
      </c>
      <c r="L24" s="49"/>
      <c r="M24" s="49"/>
      <c r="N24" s="49">
        <v>153.8</v>
      </c>
      <c r="O24" s="49">
        <v>163.2</v>
      </c>
      <c r="P24" s="56"/>
      <c r="Q24" s="23"/>
      <c r="R24" s="23"/>
    </row>
    <row r="25" spans="1:18" s="24" customFormat="1" ht="76.5" customHeight="1">
      <c r="A25" s="2">
        <v>10</v>
      </c>
      <c r="B25" s="21" t="s">
        <v>14</v>
      </c>
      <c r="C25" s="21" t="s">
        <v>17</v>
      </c>
      <c r="D25" s="21" t="s">
        <v>75</v>
      </c>
      <c r="E25" s="21" t="s">
        <v>20</v>
      </c>
      <c r="F25" s="21" t="s">
        <v>89</v>
      </c>
      <c r="G25" s="21" t="s">
        <v>18</v>
      </c>
      <c r="H25" s="21" t="s">
        <v>16</v>
      </c>
      <c r="I25" s="21" t="s">
        <v>19</v>
      </c>
      <c r="J25" s="43" t="s">
        <v>92</v>
      </c>
      <c r="K25" s="49">
        <f>K26</f>
        <v>1</v>
      </c>
      <c r="L25" s="49">
        <f>L26</f>
        <v>0</v>
      </c>
      <c r="M25" s="49">
        <f>M26</f>
        <v>0</v>
      </c>
      <c r="N25" s="49">
        <f>N26</f>
        <v>1.1</v>
      </c>
      <c r="O25" s="49">
        <f>O26</f>
        <v>1.1</v>
      </c>
      <c r="P25" s="56"/>
      <c r="Q25" s="23"/>
      <c r="R25" s="23"/>
    </row>
    <row r="26" spans="1:18" s="24" customFormat="1" ht="117" customHeight="1">
      <c r="A26" s="2">
        <v>11</v>
      </c>
      <c r="B26" s="21" t="s">
        <v>26</v>
      </c>
      <c r="C26" s="21" t="s">
        <v>17</v>
      </c>
      <c r="D26" s="21" t="s">
        <v>75</v>
      </c>
      <c r="E26" s="21" t="s">
        <v>20</v>
      </c>
      <c r="F26" s="21" t="s">
        <v>78</v>
      </c>
      <c r="G26" s="21" t="s">
        <v>18</v>
      </c>
      <c r="H26" s="21" t="s">
        <v>16</v>
      </c>
      <c r="I26" s="21" t="s">
        <v>19</v>
      </c>
      <c r="J26" s="43" t="s">
        <v>79</v>
      </c>
      <c r="K26" s="49">
        <v>1</v>
      </c>
      <c r="L26" s="49"/>
      <c r="M26" s="49"/>
      <c r="N26" s="49">
        <v>1.1</v>
      </c>
      <c r="O26" s="49">
        <v>1.1</v>
      </c>
      <c r="P26" s="56"/>
      <c r="Q26" s="23"/>
      <c r="R26" s="23"/>
    </row>
    <row r="27" spans="1:18" s="24" customFormat="1" ht="64.5" customHeight="1">
      <c r="A27" s="2">
        <v>12</v>
      </c>
      <c r="B27" s="21" t="s">
        <v>14</v>
      </c>
      <c r="C27" s="21" t="s">
        <v>17</v>
      </c>
      <c r="D27" s="21" t="s">
        <v>75</v>
      </c>
      <c r="E27" s="21" t="s">
        <v>20</v>
      </c>
      <c r="F27" s="21" t="s">
        <v>90</v>
      </c>
      <c r="G27" s="21" t="s">
        <v>18</v>
      </c>
      <c r="H27" s="21" t="s">
        <v>16</v>
      </c>
      <c r="I27" s="21" t="s">
        <v>19</v>
      </c>
      <c r="J27" s="43" t="s">
        <v>93</v>
      </c>
      <c r="K27" s="49">
        <f>K28</f>
        <v>178.4</v>
      </c>
      <c r="L27" s="49">
        <f>L28</f>
        <v>0</v>
      </c>
      <c r="M27" s="49">
        <f>M28</f>
        <v>0</v>
      </c>
      <c r="N27" s="49">
        <f>N28</f>
        <v>187.6</v>
      </c>
      <c r="O27" s="49">
        <f>O28</f>
        <v>197</v>
      </c>
      <c r="P27" s="56"/>
      <c r="Q27" s="23"/>
      <c r="R27" s="23"/>
    </row>
    <row r="28" spans="1:18" s="24" customFormat="1" ht="105.75" customHeight="1">
      <c r="A28" s="2">
        <v>13</v>
      </c>
      <c r="B28" s="21" t="s">
        <v>26</v>
      </c>
      <c r="C28" s="21" t="s">
        <v>17</v>
      </c>
      <c r="D28" s="21" t="s">
        <v>75</v>
      </c>
      <c r="E28" s="21" t="s">
        <v>20</v>
      </c>
      <c r="F28" s="21" t="s">
        <v>80</v>
      </c>
      <c r="G28" s="21" t="s">
        <v>18</v>
      </c>
      <c r="H28" s="21" t="s">
        <v>16</v>
      </c>
      <c r="I28" s="21" t="s">
        <v>19</v>
      </c>
      <c r="J28" s="43" t="s">
        <v>81</v>
      </c>
      <c r="K28" s="49">
        <v>178.4</v>
      </c>
      <c r="L28" s="49"/>
      <c r="M28" s="49"/>
      <c r="N28" s="49">
        <v>187.6</v>
      </c>
      <c r="O28" s="49">
        <v>197</v>
      </c>
      <c r="P28" s="56"/>
      <c r="Q28" s="23"/>
      <c r="R28" s="23"/>
    </row>
    <row r="29" spans="1:18" s="24" customFormat="1" ht="65.25" customHeight="1">
      <c r="A29" s="2">
        <v>14</v>
      </c>
      <c r="B29" s="21" t="s">
        <v>14</v>
      </c>
      <c r="C29" s="21" t="s">
        <v>17</v>
      </c>
      <c r="D29" s="21" t="s">
        <v>75</v>
      </c>
      <c r="E29" s="21" t="s">
        <v>20</v>
      </c>
      <c r="F29" s="21" t="s">
        <v>91</v>
      </c>
      <c r="G29" s="21" t="s">
        <v>18</v>
      </c>
      <c r="H29" s="21" t="s">
        <v>16</v>
      </c>
      <c r="I29" s="21" t="s">
        <v>19</v>
      </c>
      <c r="J29" s="43" t="s">
        <v>94</v>
      </c>
      <c r="K29" s="49">
        <f>K30</f>
        <v>-19</v>
      </c>
      <c r="L29" s="49">
        <f>L30</f>
        <v>0</v>
      </c>
      <c r="M29" s="49">
        <f>M30</f>
        <v>0</v>
      </c>
      <c r="N29" s="49">
        <f>N30</f>
        <v>-20.1</v>
      </c>
      <c r="O29" s="49">
        <f>O30</f>
        <v>-20.1</v>
      </c>
      <c r="P29" s="56"/>
      <c r="Q29" s="23"/>
      <c r="R29" s="23"/>
    </row>
    <row r="30" spans="1:18" s="24" customFormat="1" ht="103.5" customHeight="1">
      <c r="A30" s="2">
        <v>15</v>
      </c>
      <c r="B30" s="21" t="s">
        <v>26</v>
      </c>
      <c r="C30" s="21" t="s">
        <v>17</v>
      </c>
      <c r="D30" s="21" t="s">
        <v>75</v>
      </c>
      <c r="E30" s="21" t="s">
        <v>20</v>
      </c>
      <c r="F30" s="21" t="s">
        <v>82</v>
      </c>
      <c r="G30" s="21" t="s">
        <v>18</v>
      </c>
      <c r="H30" s="21" t="s">
        <v>16</v>
      </c>
      <c r="I30" s="21" t="s">
        <v>19</v>
      </c>
      <c r="J30" s="43" t="s">
        <v>83</v>
      </c>
      <c r="K30" s="49">
        <v>-19</v>
      </c>
      <c r="L30" s="49"/>
      <c r="M30" s="49"/>
      <c r="N30" s="49">
        <v>-20.1</v>
      </c>
      <c r="O30" s="49">
        <v>-20.1</v>
      </c>
      <c r="P30" s="56"/>
      <c r="Q30" s="23"/>
      <c r="R30" s="23"/>
    </row>
    <row r="31" spans="1:18" s="24" customFormat="1" ht="14.25" customHeight="1">
      <c r="A31" s="2">
        <v>16</v>
      </c>
      <c r="B31" s="20" t="s">
        <v>14</v>
      </c>
      <c r="C31" s="20" t="s">
        <v>17</v>
      </c>
      <c r="D31" s="20" t="s">
        <v>69</v>
      </c>
      <c r="E31" s="20" t="s">
        <v>15</v>
      </c>
      <c r="F31" s="20" t="s">
        <v>14</v>
      </c>
      <c r="G31" s="20" t="s">
        <v>15</v>
      </c>
      <c r="H31" s="20" t="s">
        <v>16</v>
      </c>
      <c r="I31" s="20" t="s">
        <v>14</v>
      </c>
      <c r="J31" s="69" t="s">
        <v>150</v>
      </c>
      <c r="K31" s="50">
        <f aca="true" t="shared" si="0" ref="K31:O32">K32</f>
        <v>0.5</v>
      </c>
      <c r="L31" s="50">
        <f t="shared" si="0"/>
        <v>0</v>
      </c>
      <c r="M31" s="50">
        <f t="shared" si="0"/>
        <v>0</v>
      </c>
      <c r="N31" s="50">
        <f t="shared" si="0"/>
        <v>0</v>
      </c>
      <c r="O31" s="50">
        <f t="shared" si="0"/>
        <v>0</v>
      </c>
      <c r="P31" s="56"/>
      <c r="Q31" s="23"/>
      <c r="R31" s="23"/>
    </row>
    <row r="32" spans="1:18" s="24" customFormat="1" ht="16.5" customHeight="1">
      <c r="A32" s="2">
        <v>17</v>
      </c>
      <c r="B32" s="20" t="s">
        <v>14</v>
      </c>
      <c r="C32" s="20" t="s">
        <v>17</v>
      </c>
      <c r="D32" s="20" t="s">
        <v>69</v>
      </c>
      <c r="E32" s="20" t="s">
        <v>75</v>
      </c>
      <c r="F32" s="20" t="s">
        <v>14</v>
      </c>
      <c r="G32" s="20" t="s">
        <v>18</v>
      </c>
      <c r="H32" s="20" t="s">
        <v>16</v>
      </c>
      <c r="I32" s="20" t="s">
        <v>19</v>
      </c>
      <c r="J32" s="69" t="s">
        <v>151</v>
      </c>
      <c r="K32" s="50">
        <f t="shared" si="0"/>
        <v>0.5</v>
      </c>
      <c r="L32" s="50">
        <f t="shared" si="0"/>
        <v>0</v>
      </c>
      <c r="M32" s="50">
        <f t="shared" si="0"/>
        <v>0</v>
      </c>
      <c r="N32" s="50">
        <f t="shared" si="0"/>
        <v>0</v>
      </c>
      <c r="O32" s="50">
        <f t="shared" si="0"/>
        <v>0</v>
      </c>
      <c r="P32" s="56"/>
      <c r="Q32" s="23"/>
      <c r="R32" s="23"/>
    </row>
    <row r="33" spans="1:18" s="24" customFormat="1" ht="14.25" customHeight="1">
      <c r="A33" s="2">
        <v>18</v>
      </c>
      <c r="B33" s="21" t="s">
        <v>26</v>
      </c>
      <c r="C33" s="21" t="s">
        <v>17</v>
      </c>
      <c r="D33" s="21" t="s">
        <v>69</v>
      </c>
      <c r="E33" s="21" t="s">
        <v>75</v>
      </c>
      <c r="F33" s="21" t="s">
        <v>29</v>
      </c>
      <c r="G33" s="21" t="s">
        <v>18</v>
      </c>
      <c r="H33" s="21" t="s">
        <v>16</v>
      </c>
      <c r="I33" s="21" t="s">
        <v>19</v>
      </c>
      <c r="J33" s="43" t="s">
        <v>151</v>
      </c>
      <c r="K33" s="49">
        <v>0.5</v>
      </c>
      <c r="L33" s="49"/>
      <c r="M33" s="49"/>
      <c r="N33" s="49">
        <v>0</v>
      </c>
      <c r="O33" s="49">
        <v>0</v>
      </c>
      <c r="P33" s="56"/>
      <c r="Q33" s="23"/>
      <c r="R33" s="23"/>
    </row>
    <row r="34" spans="1:18" s="24" customFormat="1" ht="18" customHeight="1">
      <c r="A34" s="2">
        <v>19</v>
      </c>
      <c r="B34" s="20" t="s">
        <v>14</v>
      </c>
      <c r="C34" s="20" t="s">
        <v>17</v>
      </c>
      <c r="D34" s="20" t="s">
        <v>0</v>
      </c>
      <c r="E34" s="20" t="s">
        <v>15</v>
      </c>
      <c r="F34" s="20" t="s">
        <v>14</v>
      </c>
      <c r="G34" s="20" t="s">
        <v>15</v>
      </c>
      <c r="H34" s="20" t="s">
        <v>16</v>
      </c>
      <c r="I34" s="20" t="s">
        <v>14</v>
      </c>
      <c r="J34" s="29" t="s">
        <v>31</v>
      </c>
      <c r="K34" s="50">
        <f>K35+K37</f>
        <v>373.3</v>
      </c>
      <c r="L34" s="50">
        <f>L35+L37</f>
        <v>0</v>
      </c>
      <c r="M34" s="50">
        <f>M35+M37</f>
        <v>0</v>
      </c>
      <c r="N34" s="50">
        <f>N35+N37</f>
        <v>321.1</v>
      </c>
      <c r="O34" s="50">
        <f>O35+O37</f>
        <v>326.2</v>
      </c>
      <c r="P34" s="56"/>
      <c r="Q34" s="23"/>
      <c r="R34" s="23"/>
    </row>
    <row r="35" spans="1:18" s="24" customFormat="1" ht="18" customHeight="1">
      <c r="A35" s="2">
        <v>20</v>
      </c>
      <c r="B35" s="20" t="s">
        <v>14</v>
      </c>
      <c r="C35" s="20" t="s">
        <v>17</v>
      </c>
      <c r="D35" s="20" t="s">
        <v>0</v>
      </c>
      <c r="E35" s="20" t="s">
        <v>18</v>
      </c>
      <c r="F35" s="20" t="s">
        <v>14</v>
      </c>
      <c r="G35" s="20" t="s">
        <v>15</v>
      </c>
      <c r="H35" s="20" t="s">
        <v>16</v>
      </c>
      <c r="I35" s="20" t="s">
        <v>19</v>
      </c>
      <c r="J35" s="31" t="s">
        <v>39</v>
      </c>
      <c r="K35" s="50">
        <f>K36</f>
        <v>85</v>
      </c>
      <c r="L35" s="50">
        <f>L36</f>
        <v>0</v>
      </c>
      <c r="M35" s="50">
        <f>M36</f>
        <v>0</v>
      </c>
      <c r="N35" s="50">
        <f>N36</f>
        <v>87</v>
      </c>
      <c r="O35" s="50">
        <f>O36</f>
        <v>89</v>
      </c>
      <c r="P35" s="56"/>
      <c r="Q35" s="23"/>
      <c r="R35" s="23"/>
    </row>
    <row r="36" spans="1:18" s="46" customFormat="1" ht="42" customHeight="1">
      <c r="A36" s="2">
        <v>21</v>
      </c>
      <c r="B36" s="21" t="s">
        <v>26</v>
      </c>
      <c r="C36" s="21" t="s">
        <v>17</v>
      </c>
      <c r="D36" s="21" t="s">
        <v>0</v>
      </c>
      <c r="E36" s="21" t="s">
        <v>18</v>
      </c>
      <c r="F36" s="21" t="s">
        <v>24</v>
      </c>
      <c r="G36" s="21" t="s">
        <v>22</v>
      </c>
      <c r="H36" s="21" t="s">
        <v>16</v>
      </c>
      <c r="I36" s="21" t="s">
        <v>19</v>
      </c>
      <c r="J36" s="43" t="s">
        <v>42</v>
      </c>
      <c r="K36" s="51">
        <v>85</v>
      </c>
      <c r="L36" s="51"/>
      <c r="M36" s="51"/>
      <c r="N36" s="51">
        <v>87</v>
      </c>
      <c r="O36" s="51">
        <v>89</v>
      </c>
      <c r="P36" s="58"/>
      <c r="Q36" s="45"/>
      <c r="R36" s="45"/>
    </row>
    <row r="37" spans="1:18" s="24" customFormat="1" ht="21" customHeight="1">
      <c r="A37" s="2">
        <v>22</v>
      </c>
      <c r="B37" s="20" t="s">
        <v>14</v>
      </c>
      <c r="C37" s="20" t="s">
        <v>17</v>
      </c>
      <c r="D37" s="20" t="s">
        <v>0</v>
      </c>
      <c r="E37" s="20" t="s">
        <v>0</v>
      </c>
      <c r="F37" s="20" t="s">
        <v>14</v>
      </c>
      <c r="G37" s="20" t="s">
        <v>15</v>
      </c>
      <c r="H37" s="20" t="s">
        <v>16</v>
      </c>
      <c r="I37" s="20" t="s">
        <v>19</v>
      </c>
      <c r="J37" s="31" t="s">
        <v>40</v>
      </c>
      <c r="K37" s="50">
        <f>K38+K40</f>
        <v>288.3</v>
      </c>
      <c r="L37" s="50">
        <f>L38+L40</f>
        <v>0</v>
      </c>
      <c r="M37" s="50">
        <f>M38+M40</f>
        <v>0</v>
      </c>
      <c r="N37" s="50">
        <f>N38+N40</f>
        <v>234.1</v>
      </c>
      <c r="O37" s="50">
        <f>O38+O40</f>
        <v>237.2</v>
      </c>
      <c r="P37" s="56"/>
      <c r="Q37" s="23"/>
      <c r="R37" s="23"/>
    </row>
    <row r="38" spans="1:18" s="24" customFormat="1" ht="21" customHeight="1">
      <c r="A38" s="2">
        <v>23</v>
      </c>
      <c r="B38" s="20" t="s">
        <v>14</v>
      </c>
      <c r="C38" s="20" t="s">
        <v>17</v>
      </c>
      <c r="D38" s="20" t="s">
        <v>0</v>
      </c>
      <c r="E38" s="20" t="s">
        <v>0</v>
      </c>
      <c r="F38" s="20" t="s">
        <v>24</v>
      </c>
      <c r="G38" s="20" t="s">
        <v>15</v>
      </c>
      <c r="H38" s="20" t="s">
        <v>16</v>
      </c>
      <c r="I38" s="20" t="s">
        <v>19</v>
      </c>
      <c r="J38" s="40" t="s">
        <v>116</v>
      </c>
      <c r="K38" s="50">
        <f>K39</f>
        <v>160.9</v>
      </c>
      <c r="L38" s="50">
        <f>L39</f>
        <v>0</v>
      </c>
      <c r="M38" s="50">
        <f>M39</f>
        <v>0</v>
      </c>
      <c r="N38" s="50">
        <f>N39</f>
        <v>118</v>
      </c>
      <c r="O38" s="50">
        <f>O39</f>
        <v>118</v>
      </c>
      <c r="P38" s="56"/>
      <c r="Q38" s="23"/>
      <c r="R38" s="23"/>
    </row>
    <row r="39" spans="1:18" s="46" customFormat="1" ht="27.75" customHeight="1">
      <c r="A39" s="2">
        <v>24</v>
      </c>
      <c r="B39" s="21" t="s">
        <v>26</v>
      </c>
      <c r="C39" s="21" t="s">
        <v>17</v>
      </c>
      <c r="D39" s="21" t="s">
        <v>0</v>
      </c>
      <c r="E39" s="21" t="s">
        <v>0</v>
      </c>
      <c r="F39" s="21" t="s">
        <v>43</v>
      </c>
      <c r="G39" s="21" t="s">
        <v>22</v>
      </c>
      <c r="H39" s="21" t="s">
        <v>16</v>
      </c>
      <c r="I39" s="21" t="s">
        <v>19</v>
      </c>
      <c r="J39" s="43" t="s">
        <v>44</v>
      </c>
      <c r="K39" s="51">
        <f>118+42.9</f>
        <v>160.9</v>
      </c>
      <c r="L39" s="51"/>
      <c r="M39" s="51"/>
      <c r="N39" s="51">
        <v>118</v>
      </c>
      <c r="O39" s="51">
        <v>118</v>
      </c>
      <c r="P39" s="58"/>
      <c r="Q39" s="45"/>
      <c r="R39" s="45"/>
    </row>
    <row r="40" spans="1:18" s="46" customFormat="1" ht="18.75" customHeight="1">
      <c r="A40" s="2">
        <v>25</v>
      </c>
      <c r="B40" s="20" t="s">
        <v>14</v>
      </c>
      <c r="C40" s="20" t="s">
        <v>17</v>
      </c>
      <c r="D40" s="20" t="s">
        <v>0</v>
      </c>
      <c r="E40" s="20" t="s">
        <v>0</v>
      </c>
      <c r="F40" s="20" t="s">
        <v>104</v>
      </c>
      <c r="G40" s="20" t="s">
        <v>15</v>
      </c>
      <c r="H40" s="20" t="s">
        <v>16</v>
      </c>
      <c r="I40" s="20" t="s">
        <v>19</v>
      </c>
      <c r="J40" s="62" t="s">
        <v>117</v>
      </c>
      <c r="K40" s="61">
        <f>K41</f>
        <v>127.4</v>
      </c>
      <c r="L40" s="61">
        <f>L41</f>
        <v>0</v>
      </c>
      <c r="M40" s="61">
        <f>M41</f>
        <v>0</v>
      </c>
      <c r="N40" s="61">
        <f>N41</f>
        <v>116.1</v>
      </c>
      <c r="O40" s="61">
        <f>O41</f>
        <v>119.2</v>
      </c>
      <c r="P40" s="58"/>
      <c r="Q40" s="45"/>
      <c r="R40" s="45"/>
    </row>
    <row r="41" spans="1:18" s="46" customFormat="1" ht="30.75" customHeight="1">
      <c r="A41" s="2">
        <v>26</v>
      </c>
      <c r="B41" s="21" t="s">
        <v>26</v>
      </c>
      <c r="C41" s="21" t="s">
        <v>17</v>
      </c>
      <c r="D41" s="21" t="s">
        <v>0</v>
      </c>
      <c r="E41" s="21" t="s">
        <v>0</v>
      </c>
      <c r="F41" s="21" t="s">
        <v>45</v>
      </c>
      <c r="G41" s="21" t="s">
        <v>22</v>
      </c>
      <c r="H41" s="21" t="s">
        <v>16</v>
      </c>
      <c r="I41" s="21" t="s">
        <v>19</v>
      </c>
      <c r="J41" s="43" t="s">
        <v>46</v>
      </c>
      <c r="K41" s="51">
        <f>114+13.4</f>
        <v>127.4</v>
      </c>
      <c r="L41" s="51"/>
      <c r="M41" s="51"/>
      <c r="N41" s="51">
        <v>116.1</v>
      </c>
      <c r="O41" s="51">
        <v>119.2</v>
      </c>
      <c r="P41" s="58"/>
      <c r="Q41" s="45"/>
      <c r="R41" s="45"/>
    </row>
    <row r="42" spans="1:18" s="33" customFormat="1" ht="41.25" customHeight="1">
      <c r="A42" s="2">
        <v>27</v>
      </c>
      <c r="B42" s="20" t="s">
        <v>14</v>
      </c>
      <c r="C42" s="20" t="s">
        <v>17</v>
      </c>
      <c r="D42" s="20" t="s">
        <v>21</v>
      </c>
      <c r="E42" s="20" t="s">
        <v>15</v>
      </c>
      <c r="F42" s="20" t="s">
        <v>14</v>
      </c>
      <c r="G42" s="20" t="s">
        <v>15</v>
      </c>
      <c r="H42" s="20" t="s">
        <v>16</v>
      </c>
      <c r="I42" s="20" t="s">
        <v>14</v>
      </c>
      <c r="J42" s="29" t="s">
        <v>35</v>
      </c>
      <c r="K42" s="50">
        <f>K46+K43</f>
        <v>72</v>
      </c>
      <c r="L42" s="50">
        <f>L46+L43</f>
        <v>0</v>
      </c>
      <c r="M42" s="50">
        <f>M46+M43</f>
        <v>0</v>
      </c>
      <c r="N42" s="50">
        <f>N46+N43</f>
        <v>72</v>
      </c>
      <c r="O42" s="50">
        <f>O46+O43</f>
        <v>75</v>
      </c>
      <c r="P42" s="59"/>
      <c r="Q42" s="32"/>
      <c r="R42" s="32"/>
    </row>
    <row r="43" spans="1:18" s="33" customFormat="1" ht="80.25" customHeight="1">
      <c r="A43" s="2">
        <v>28</v>
      </c>
      <c r="B43" s="20" t="s">
        <v>14</v>
      </c>
      <c r="C43" s="20" t="s">
        <v>17</v>
      </c>
      <c r="D43" s="20" t="s">
        <v>21</v>
      </c>
      <c r="E43" s="20" t="s">
        <v>69</v>
      </c>
      <c r="F43" s="20" t="s">
        <v>14</v>
      </c>
      <c r="G43" s="20" t="s">
        <v>15</v>
      </c>
      <c r="H43" s="20" t="s">
        <v>16</v>
      </c>
      <c r="I43" s="20" t="s">
        <v>23</v>
      </c>
      <c r="J43" s="34" t="s">
        <v>70</v>
      </c>
      <c r="K43" s="50">
        <f aca="true" t="shared" si="1" ref="K43:O44">K44</f>
        <v>60</v>
      </c>
      <c r="L43" s="50">
        <f t="shared" si="1"/>
        <v>0</v>
      </c>
      <c r="M43" s="50">
        <f t="shared" si="1"/>
        <v>0</v>
      </c>
      <c r="N43" s="50">
        <f t="shared" si="1"/>
        <v>60</v>
      </c>
      <c r="O43" s="50">
        <f t="shared" si="1"/>
        <v>62</v>
      </c>
      <c r="P43" s="59"/>
      <c r="Q43" s="32"/>
      <c r="R43" s="32"/>
    </row>
    <row r="44" spans="1:18" s="39" customFormat="1" ht="42" customHeight="1">
      <c r="A44" s="2">
        <v>29</v>
      </c>
      <c r="B44" s="21" t="s">
        <v>14</v>
      </c>
      <c r="C44" s="21" t="s">
        <v>17</v>
      </c>
      <c r="D44" s="21" t="s">
        <v>21</v>
      </c>
      <c r="E44" s="21" t="s">
        <v>69</v>
      </c>
      <c r="F44" s="21" t="s">
        <v>101</v>
      </c>
      <c r="G44" s="21" t="s">
        <v>15</v>
      </c>
      <c r="H44" s="21" t="s">
        <v>16</v>
      </c>
      <c r="I44" s="21" t="s">
        <v>23</v>
      </c>
      <c r="J44" s="35" t="s">
        <v>102</v>
      </c>
      <c r="K44" s="49">
        <f t="shared" si="1"/>
        <v>60</v>
      </c>
      <c r="L44" s="49">
        <f t="shared" si="1"/>
        <v>0</v>
      </c>
      <c r="M44" s="49">
        <f t="shared" si="1"/>
        <v>0</v>
      </c>
      <c r="N44" s="49">
        <f t="shared" si="1"/>
        <v>60</v>
      </c>
      <c r="O44" s="49">
        <f t="shared" si="1"/>
        <v>62</v>
      </c>
      <c r="P44" s="56"/>
      <c r="Q44" s="38"/>
      <c r="R44" s="38"/>
    </row>
    <row r="45" spans="1:18" s="33" customFormat="1" ht="25.5" customHeight="1">
      <c r="A45" s="2">
        <v>30</v>
      </c>
      <c r="B45" s="21" t="s">
        <v>36</v>
      </c>
      <c r="C45" s="21" t="s">
        <v>17</v>
      </c>
      <c r="D45" s="21" t="s">
        <v>21</v>
      </c>
      <c r="E45" s="21" t="s">
        <v>69</v>
      </c>
      <c r="F45" s="21" t="s">
        <v>71</v>
      </c>
      <c r="G45" s="21" t="s">
        <v>22</v>
      </c>
      <c r="H45" s="21" t="s">
        <v>16</v>
      </c>
      <c r="I45" s="21" t="s">
        <v>23</v>
      </c>
      <c r="J45" s="35" t="s">
        <v>103</v>
      </c>
      <c r="K45" s="49">
        <v>60</v>
      </c>
      <c r="L45" s="49"/>
      <c r="M45" s="49"/>
      <c r="N45" s="49">
        <v>60</v>
      </c>
      <c r="O45" s="49">
        <v>62</v>
      </c>
      <c r="P45" s="59"/>
      <c r="Q45" s="32"/>
      <c r="R45" s="32"/>
    </row>
    <row r="46" spans="1:18" s="33" customFormat="1" ht="76.5">
      <c r="A46" s="2">
        <v>31</v>
      </c>
      <c r="B46" s="20" t="s">
        <v>14</v>
      </c>
      <c r="C46" s="20" t="s">
        <v>17</v>
      </c>
      <c r="D46" s="20" t="s">
        <v>21</v>
      </c>
      <c r="E46" s="20" t="s">
        <v>48</v>
      </c>
      <c r="F46" s="20" t="s">
        <v>14</v>
      </c>
      <c r="G46" s="20" t="s">
        <v>15</v>
      </c>
      <c r="H46" s="20" t="s">
        <v>16</v>
      </c>
      <c r="I46" s="20" t="s">
        <v>23</v>
      </c>
      <c r="J46" s="34" t="s">
        <v>56</v>
      </c>
      <c r="K46" s="50">
        <f aca="true" t="shared" si="2" ref="K46:O47">K47</f>
        <v>12</v>
      </c>
      <c r="L46" s="50">
        <f t="shared" si="2"/>
        <v>0</v>
      </c>
      <c r="M46" s="50">
        <f t="shared" si="2"/>
        <v>0</v>
      </c>
      <c r="N46" s="50">
        <f t="shared" si="2"/>
        <v>12</v>
      </c>
      <c r="O46" s="50">
        <f t="shared" si="2"/>
        <v>13</v>
      </c>
      <c r="P46" s="59"/>
      <c r="Q46" s="32"/>
      <c r="R46" s="32"/>
    </row>
    <row r="47" spans="1:18" s="39" customFormat="1" ht="81.75" customHeight="1">
      <c r="A47" s="2">
        <v>32</v>
      </c>
      <c r="B47" s="21" t="s">
        <v>14</v>
      </c>
      <c r="C47" s="21" t="s">
        <v>17</v>
      </c>
      <c r="D47" s="21" t="s">
        <v>21</v>
      </c>
      <c r="E47" s="21" t="s">
        <v>48</v>
      </c>
      <c r="F47" s="21" t="s">
        <v>104</v>
      </c>
      <c r="G47" s="21" t="s">
        <v>15</v>
      </c>
      <c r="H47" s="21" t="s">
        <v>16</v>
      </c>
      <c r="I47" s="21" t="s">
        <v>23</v>
      </c>
      <c r="J47" s="35" t="s">
        <v>105</v>
      </c>
      <c r="K47" s="49">
        <f t="shared" si="2"/>
        <v>12</v>
      </c>
      <c r="L47" s="49">
        <f t="shared" si="2"/>
        <v>0</v>
      </c>
      <c r="M47" s="49">
        <f t="shared" si="2"/>
        <v>0</v>
      </c>
      <c r="N47" s="49">
        <f t="shared" si="2"/>
        <v>12</v>
      </c>
      <c r="O47" s="49">
        <f t="shared" si="2"/>
        <v>13</v>
      </c>
      <c r="P47" s="56"/>
      <c r="Q47" s="38"/>
      <c r="R47" s="38"/>
    </row>
    <row r="48" spans="1:18" s="24" customFormat="1" ht="68.25" customHeight="1">
      <c r="A48" s="2">
        <v>33</v>
      </c>
      <c r="B48" s="21" t="s">
        <v>36</v>
      </c>
      <c r="C48" s="21" t="s">
        <v>17</v>
      </c>
      <c r="D48" s="21" t="s">
        <v>21</v>
      </c>
      <c r="E48" s="21" t="s">
        <v>48</v>
      </c>
      <c r="F48" s="21" t="s">
        <v>49</v>
      </c>
      <c r="G48" s="21" t="s">
        <v>22</v>
      </c>
      <c r="H48" s="21" t="s">
        <v>16</v>
      </c>
      <c r="I48" s="21" t="s">
        <v>23</v>
      </c>
      <c r="J48" s="28" t="s">
        <v>57</v>
      </c>
      <c r="K48" s="49">
        <v>12</v>
      </c>
      <c r="L48" s="49"/>
      <c r="M48" s="49"/>
      <c r="N48" s="49">
        <v>12</v>
      </c>
      <c r="O48" s="49">
        <v>13</v>
      </c>
      <c r="P48" s="56"/>
      <c r="Q48" s="23"/>
      <c r="R48" s="23"/>
    </row>
    <row r="49" spans="1:18" s="24" customFormat="1" ht="14.25" customHeight="1">
      <c r="A49" s="2">
        <v>34</v>
      </c>
      <c r="B49" s="20" t="s">
        <v>14</v>
      </c>
      <c r="C49" s="20" t="s">
        <v>17</v>
      </c>
      <c r="D49" s="20" t="s">
        <v>66</v>
      </c>
      <c r="E49" s="20" t="s">
        <v>15</v>
      </c>
      <c r="F49" s="20" t="s">
        <v>14</v>
      </c>
      <c r="G49" s="20" t="s">
        <v>15</v>
      </c>
      <c r="H49" s="20" t="s">
        <v>16</v>
      </c>
      <c r="I49" s="20" t="s">
        <v>14</v>
      </c>
      <c r="J49" s="62" t="s">
        <v>152</v>
      </c>
      <c r="K49" s="50">
        <f>K50+K52</f>
        <v>21.1</v>
      </c>
      <c r="L49" s="50">
        <f>L50+L52</f>
        <v>0</v>
      </c>
      <c r="M49" s="50">
        <f>M50+M52</f>
        <v>0</v>
      </c>
      <c r="N49" s="50">
        <f>N50+N52</f>
        <v>0</v>
      </c>
      <c r="O49" s="50">
        <f>O50+O52</f>
        <v>0</v>
      </c>
      <c r="P49" s="56"/>
      <c r="Q49" s="23"/>
      <c r="R49" s="23"/>
    </row>
    <row r="50" spans="1:18" s="24" customFormat="1" ht="41.25" customHeight="1">
      <c r="A50" s="2">
        <v>35</v>
      </c>
      <c r="B50" s="20" t="s">
        <v>14</v>
      </c>
      <c r="C50" s="20" t="s">
        <v>17</v>
      </c>
      <c r="D50" s="20" t="s">
        <v>66</v>
      </c>
      <c r="E50" s="20" t="s">
        <v>20</v>
      </c>
      <c r="F50" s="20" t="s">
        <v>14</v>
      </c>
      <c r="G50" s="20" t="s">
        <v>20</v>
      </c>
      <c r="H50" s="20" t="s">
        <v>16</v>
      </c>
      <c r="I50" s="20" t="s">
        <v>153</v>
      </c>
      <c r="J50" s="70" t="s">
        <v>154</v>
      </c>
      <c r="K50" s="50">
        <f>K51</f>
        <v>1.5</v>
      </c>
      <c r="L50" s="50">
        <f>L51</f>
        <v>0</v>
      </c>
      <c r="M50" s="50">
        <f>M51</f>
        <v>0</v>
      </c>
      <c r="N50" s="50">
        <f>N51</f>
        <v>0</v>
      </c>
      <c r="O50" s="50">
        <f>O51</f>
        <v>0</v>
      </c>
      <c r="P50" s="56"/>
      <c r="Q50" s="23"/>
      <c r="R50" s="23"/>
    </row>
    <row r="51" spans="1:18" s="24" customFormat="1" ht="51" customHeight="1">
      <c r="A51" s="2">
        <v>36</v>
      </c>
      <c r="B51" s="71" t="s">
        <v>36</v>
      </c>
      <c r="C51" s="71" t="s">
        <v>17</v>
      </c>
      <c r="D51" s="71" t="s">
        <v>66</v>
      </c>
      <c r="E51" s="71" t="s">
        <v>20</v>
      </c>
      <c r="F51" s="71" t="s">
        <v>155</v>
      </c>
      <c r="G51" s="71" t="s">
        <v>20</v>
      </c>
      <c r="H51" s="71" t="s">
        <v>16</v>
      </c>
      <c r="I51" s="71" t="s">
        <v>153</v>
      </c>
      <c r="J51" s="72" t="s">
        <v>156</v>
      </c>
      <c r="K51" s="49">
        <v>1.5</v>
      </c>
      <c r="L51" s="49"/>
      <c r="M51" s="49"/>
      <c r="N51" s="49">
        <v>0</v>
      </c>
      <c r="O51" s="49">
        <v>0</v>
      </c>
      <c r="P51" s="56"/>
      <c r="Q51" s="23"/>
      <c r="R51" s="23"/>
    </row>
    <row r="52" spans="1:18" s="24" customFormat="1" ht="52.5" customHeight="1">
      <c r="A52" s="2">
        <v>37</v>
      </c>
      <c r="B52" s="20" t="s">
        <v>14</v>
      </c>
      <c r="C52" s="20" t="s">
        <v>17</v>
      </c>
      <c r="D52" s="20" t="s">
        <v>66</v>
      </c>
      <c r="E52" s="20" t="s">
        <v>158</v>
      </c>
      <c r="F52" s="20" t="s">
        <v>29</v>
      </c>
      <c r="G52" s="20" t="s">
        <v>15</v>
      </c>
      <c r="H52" s="20" t="s">
        <v>16</v>
      </c>
      <c r="I52" s="20" t="s">
        <v>153</v>
      </c>
      <c r="J52" s="30" t="s">
        <v>157</v>
      </c>
      <c r="K52" s="50">
        <f>K53</f>
        <v>19.6</v>
      </c>
      <c r="L52" s="50">
        <f>L53</f>
        <v>0</v>
      </c>
      <c r="M52" s="50">
        <f>M53</f>
        <v>0</v>
      </c>
      <c r="N52" s="50">
        <f>N53</f>
        <v>0</v>
      </c>
      <c r="O52" s="50">
        <f>O53</f>
        <v>0</v>
      </c>
      <c r="P52" s="56"/>
      <c r="Q52" s="23"/>
      <c r="R52" s="23"/>
    </row>
    <row r="53" spans="1:18" s="24" customFormat="1" ht="68.25" customHeight="1">
      <c r="A53" s="2">
        <v>38</v>
      </c>
      <c r="B53" s="21" t="s">
        <v>36</v>
      </c>
      <c r="C53" s="21" t="s">
        <v>17</v>
      </c>
      <c r="D53" s="21" t="s">
        <v>66</v>
      </c>
      <c r="E53" s="21" t="s">
        <v>158</v>
      </c>
      <c r="F53" s="21" t="s">
        <v>29</v>
      </c>
      <c r="G53" s="21" t="s">
        <v>22</v>
      </c>
      <c r="H53" s="21" t="s">
        <v>16</v>
      </c>
      <c r="I53" s="21" t="s">
        <v>153</v>
      </c>
      <c r="J53" s="28" t="s">
        <v>159</v>
      </c>
      <c r="K53" s="49">
        <v>19.6</v>
      </c>
      <c r="L53" s="49"/>
      <c r="M53" s="49"/>
      <c r="N53" s="49">
        <v>0</v>
      </c>
      <c r="O53" s="49">
        <v>0</v>
      </c>
      <c r="P53" s="56"/>
      <c r="Q53" s="23"/>
      <c r="R53" s="23"/>
    </row>
    <row r="54" spans="1:18" s="24" customFormat="1" ht="16.5" customHeight="1">
      <c r="A54" s="2">
        <v>39</v>
      </c>
      <c r="B54" s="20" t="s">
        <v>14</v>
      </c>
      <c r="C54" s="20" t="s">
        <v>17</v>
      </c>
      <c r="D54" s="20" t="s">
        <v>134</v>
      </c>
      <c r="E54" s="20" t="s">
        <v>15</v>
      </c>
      <c r="F54" s="20" t="s">
        <v>14</v>
      </c>
      <c r="G54" s="20" t="s">
        <v>15</v>
      </c>
      <c r="H54" s="20" t="s">
        <v>16</v>
      </c>
      <c r="I54" s="20" t="s">
        <v>14</v>
      </c>
      <c r="J54" s="69" t="s">
        <v>135</v>
      </c>
      <c r="K54" s="50">
        <f aca="true" t="shared" si="3" ref="K54:O55">K55</f>
        <v>80.4</v>
      </c>
      <c r="L54" s="50">
        <f t="shared" si="3"/>
        <v>0</v>
      </c>
      <c r="M54" s="50">
        <f t="shared" si="3"/>
        <v>0</v>
      </c>
      <c r="N54" s="50">
        <f t="shared" si="3"/>
        <v>0</v>
      </c>
      <c r="O54" s="50">
        <f t="shared" si="3"/>
        <v>0</v>
      </c>
      <c r="P54" s="56"/>
      <c r="Q54" s="23"/>
      <c r="R54" s="23"/>
    </row>
    <row r="55" spans="1:18" s="24" customFormat="1" ht="16.5" customHeight="1">
      <c r="A55" s="2">
        <v>40</v>
      </c>
      <c r="B55" s="20" t="s">
        <v>14</v>
      </c>
      <c r="C55" s="20" t="s">
        <v>17</v>
      </c>
      <c r="D55" s="20" t="s">
        <v>134</v>
      </c>
      <c r="E55" s="20" t="s">
        <v>60</v>
      </c>
      <c r="F55" s="20" t="s">
        <v>14</v>
      </c>
      <c r="G55" s="20" t="s">
        <v>15</v>
      </c>
      <c r="H55" s="20" t="s">
        <v>16</v>
      </c>
      <c r="I55" s="20" t="s">
        <v>58</v>
      </c>
      <c r="J55" s="69" t="s">
        <v>136</v>
      </c>
      <c r="K55" s="50">
        <f t="shared" si="3"/>
        <v>80.4</v>
      </c>
      <c r="L55" s="50">
        <f t="shared" si="3"/>
        <v>0</v>
      </c>
      <c r="M55" s="50">
        <f t="shared" si="3"/>
        <v>0</v>
      </c>
      <c r="N55" s="50">
        <f t="shared" si="3"/>
        <v>0</v>
      </c>
      <c r="O55" s="50">
        <f t="shared" si="3"/>
        <v>0</v>
      </c>
      <c r="P55" s="56"/>
      <c r="Q55" s="23"/>
      <c r="R55" s="23"/>
    </row>
    <row r="56" spans="1:18" s="24" customFormat="1" ht="24" customHeight="1">
      <c r="A56" s="2">
        <v>41</v>
      </c>
      <c r="B56" s="20" t="s">
        <v>14</v>
      </c>
      <c r="C56" s="20" t="s">
        <v>17</v>
      </c>
      <c r="D56" s="20" t="s">
        <v>134</v>
      </c>
      <c r="E56" s="20" t="s">
        <v>60</v>
      </c>
      <c r="F56" s="20" t="s">
        <v>24</v>
      </c>
      <c r="G56" s="20" t="s">
        <v>22</v>
      </c>
      <c r="H56" s="20" t="s">
        <v>16</v>
      </c>
      <c r="I56" s="20" t="s">
        <v>58</v>
      </c>
      <c r="J56" s="29" t="s">
        <v>137</v>
      </c>
      <c r="K56" s="50">
        <f>K57+K58</f>
        <v>80.4</v>
      </c>
      <c r="L56" s="50">
        <f>L57+L58</f>
        <v>0</v>
      </c>
      <c r="M56" s="50">
        <f>M57+M58</f>
        <v>0</v>
      </c>
      <c r="N56" s="50">
        <f>N57+N58</f>
        <v>0</v>
      </c>
      <c r="O56" s="50">
        <f>O57+O58</f>
        <v>0</v>
      </c>
      <c r="P56" s="56"/>
      <c r="Q56" s="23"/>
      <c r="R56" s="23"/>
    </row>
    <row r="57" spans="1:18" s="24" customFormat="1" ht="42.75" customHeight="1">
      <c r="A57" s="2">
        <v>42</v>
      </c>
      <c r="B57" s="21" t="s">
        <v>36</v>
      </c>
      <c r="C57" s="21" t="s">
        <v>17</v>
      </c>
      <c r="D57" s="21" t="s">
        <v>134</v>
      </c>
      <c r="E57" s="21" t="s">
        <v>60</v>
      </c>
      <c r="F57" s="21" t="s">
        <v>24</v>
      </c>
      <c r="G57" s="21" t="s">
        <v>22</v>
      </c>
      <c r="H57" s="21" t="s">
        <v>138</v>
      </c>
      <c r="I57" s="21" t="s">
        <v>58</v>
      </c>
      <c r="J57" s="28" t="s">
        <v>139</v>
      </c>
      <c r="K57" s="49">
        <v>40.2</v>
      </c>
      <c r="L57" s="49"/>
      <c r="M57" s="49"/>
      <c r="N57" s="49">
        <v>0</v>
      </c>
      <c r="O57" s="49">
        <v>0</v>
      </c>
      <c r="P57" s="56"/>
      <c r="Q57" s="23"/>
      <c r="R57" s="23"/>
    </row>
    <row r="58" spans="1:18" s="24" customFormat="1" ht="28.5" customHeight="1">
      <c r="A58" s="2">
        <v>43</v>
      </c>
      <c r="B58" s="21" t="s">
        <v>36</v>
      </c>
      <c r="C58" s="21" t="s">
        <v>17</v>
      </c>
      <c r="D58" s="21" t="s">
        <v>134</v>
      </c>
      <c r="E58" s="21" t="s">
        <v>60</v>
      </c>
      <c r="F58" s="21" t="s">
        <v>24</v>
      </c>
      <c r="G58" s="21" t="s">
        <v>22</v>
      </c>
      <c r="H58" s="21" t="s">
        <v>140</v>
      </c>
      <c r="I58" s="21" t="s">
        <v>58</v>
      </c>
      <c r="J58" s="28" t="s">
        <v>141</v>
      </c>
      <c r="K58" s="49">
        <v>40.2</v>
      </c>
      <c r="L58" s="49"/>
      <c r="M58" s="49"/>
      <c r="N58" s="49">
        <v>0</v>
      </c>
      <c r="O58" s="49">
        <v>0</v>
      </c>
      <c r="P58" s="56"/>
      <c r="Q58" s="23"/>
      <c r="R58" s="23"/>
    </row>
    <row r="59" spans="1:18" s="24" customFormat="1" ht="12.75">
      <c r="A59" s="2">
        <v>44</v>
      </c>
      <c r="B59" s="20"/>
      <c r="C59" s="20"/>
      <c r="D59" s="20"/>
      <c r="E59" s="20"/>
      <c r="F59" s="20"/>
      <c r="G59" s="20"/>
      <c r="H59" s="20"/>
      <c r="I59" s="20"/>
      <c r="J59" s="29" t="s">
        <v>25</v>
      </c>
      <c r="K59" s="50">
        <f>K17+K34+K42+K21+K54+K49+K31</f>
        <v>1401.8999999999999</v>
      </c>
      <c r="L59" s="50">
        <f>L17+L34+L42+L21+L54</f>
        <v>0</v>
      </c>
      <c r="M59" s="50">
        <f>M17+M34+M42+M21+M54</f>
        <v>0</v>
      </c>
      <c r="N59" s="50">
        <f>N17+N34+N42+N21+N54</f>
        <v>1234.6</v>
      </c>
      <c r="O59" s="50">
        <f>O17+O34+O42+O21+O54</f>
        <v>1289.5</v>
      </c>
      <c r="P59" s="56"/>
      <c r="Q59" s="23"/>
      <c r="R59" s="23"/>
    </row>
    <row r="60" spans="1:18" s="24" customFormat="1" ht="21" customHeight="1">
      <c r="A60" s="2">
        <v>45</v>
      </c>
      <c r="B60" s="20" t="s">
        <v>14</v>
      </c>
      <c r="C60" s="20" t="s">
        <v>1</v>
      </c>
      <c r="D60" s="20" t="s">
        <v>15</v>
      </c>
      <c r="E60" s="20" t="s">
        <v>15</v>
      </c>
      <c r="F60" s="20" t="s">
        <v>14</v>
      </c>
      <c r="G60" s="20" t="s">
        <v>15</v>
      </c>
      <c r="H60" s="20" t="s">
        <v>16</v>
      </c>
      <c r="I60" s="20" t="s">
        <v>14</v>
      </c>
      <c r="J60" s="29" t="s">
        <v>38</v>
      </c>
      <c r="K60" s="50">
        <f>K61</f>
        <v>18083</v>
      </c>
      <c r="L60" s="50">
        <f>L61</f>
        <v>0</v>
      </c>
      <c r="M60" s="50">
        <f>M61</f>
        <v>0</v>
      </c>
      <c r="N60" s="50">
        <f>N61</f>
        <v>11582.900000000001</v>
      </c>
      <c r="O60" s="50">
        <f>O61</f>
        <v>11588.300000000001</v>
      </c>
      <c r="P60" s="56"/>
      <c r="Q60" s="23"/>
      <c r="R60" s="23"/>
    </row>
    <row r="61" spans="1:18" s="24" customFormat="1" ht="40.5" customHeight="1">
      <c r="A61" s="2">
        <v>46</v>
      </c>
      <c r="B61" s="20" t="s">
        <v>14</v>
      </c>
      <c r="C61" s="20" t="s">
        <v>1</v>
      </c>
      <c r="D61" s="20" t="s">
        <v>20</v>
      </c>
      <c r="E61" s="20" t="s">
        <v>15</v>
      </c>
      <c r="F61" s="20" t="s">
        <v>14</v>
      </c>
      <c r="G61" s="20" t="s">
        <v>15</v>
      </c>
      <c r="H61" s="20" t="s">
        <v>16</v>
      </c>
      <c r="I61" s="20" t="s">
        <v>14</v>
      </c>
      <c r="J61" s="25" t="s">
        <v>53</v>
      </c>
      <c r="K61" s="50">
        <f>K62+K76+K82+K71</f>
        <v>18083</v>
      </c>
      <c r="L61" s="50">
        <f>L62+L76+L82+L71</f>
        <v>0</v>
      </c>
      <c r="M61" s="50">
        <f>M62+M76+M82+M71</f>
        <v>0</v>
      </c>
      <c r="N61" s="50">
        <f>N62+N76+N82+N71</f>
        <v>11582.900000000001</v>
      </c>
      <c r="O61" s="50">
        <f>O62+O76+O82+O71</f>
        <v>11588.300000000001</v>
      </c>
      <c r="P61" s="56"/>
      <c r="Q61" s="23"/>
      <c r="R61" s="23"/>
    </row>
    <row r="62" spans="1:18" s="24" customFormat="1" ht="27" customHeight="1">
      <c r="A62" s="2">
        <v>47</v>
      </c>
      <c r="B62" s="20" t="s">
        <v>14</v>
      </c>
      <c r="C62" s="20" t="s">
        <v>1</v>
      </c>
      <c r="D62" s="20" t="s">
        <v>20</v>
      </c>
      <c r="E62" s="20" t="s">
        <v>22</v>
      </c>
      <c r="F62" s="20" t="s">
        <v>14</v>
      </c>
      <c r="G62" s="20" t="s">
        <v>15</v>
      </c>
      <c r="H62" s="20" t="s">
        <v>16</v>
      </c>
      <c r="I62" s="20" t="s">
        <v>58</v>
      </c>
      <c r="J62" s="25" t="s">
        <v>115</v>
      </c>
      <c r="K62" s="50">
        <f>K63+K65+K67</f>
        <v>11253.8</v>
      </c>
      <c r="L62" s="50">
        <f>L64+L65+L67</f>
        <v>0</v>
      </c>
      <c r="M62" s="50">
        <f>M64+M65+M67</f>
        <v>0</v>
      </c>
      <c r="N62" s="50">
        <f>N64+N65+N67</f>
        <v>11158.300000000001</v>
      </c>
      <c r="O62" s="50">
        <f>O64+O65+O67</f>
        <v>11158.300000000001</v>
      </c>
      <c r="P62" s="56"/>
      <c r="Q62" s="23"/>
      <c r="R62" s="23"/>
    </row>
    <row r="63" spans="1:18" s="24" customFormat="1" ht="12.75">
      <c r="A63" s="2">
        <v>48</v>
      </c>
      <c r="B63" s="21" t="s">
        <v>14</v>
      </c>
      <c r="C63" s="21" t="s">
        <v>1</v>
      </c>
      <c r="D63" s="21" t="s">
        <v>20</v>
      </c>
      <c r="E63" s="21" t="s">
        <v>60</v>
      </c>
      <c r="F63" s="21" t="s">
        <v>37</v>
      </c>
      <c r="G63" s="21" t="s">
        <v>15</v>
      </c>
      <c r="H63" s="21" t="s">
        <v>16</v>
      </c>
      <c r="I63" s="21" t="s">
        <v>58</v>
      </c>
      <c r="J63" s="27" t="s">
        <v>65</v>
      </c>
      <c r="K63" s="49">
        <f>K64</f>
        <v>4117.8</v>
      </c>
      <c r="L63" s="49">
        <f>L64</f>
        <v>0</v>
      </c>
      <c r="M63" s="49">
        <f>M64</f>
        <v>0</v>
      </c>
      <c r="N63" s="49">
        <f>N64</f>
        <v>1068.2</v>
      </c>
      <c r="O63" s="49">
        <f>O64</f>
        <v>1068.2</v>
      </c>
      <c r="P63" s="56"/>
      <c r="Q63" s="23"/>
      <c r="R63" s="23"/>
    </row>
    <row r="64" spans="1:18" s="46" customFormat="1" ht="37.5" customHeight="1">
      <c r="A64" s="2">
        <v>49</v>
      </c>
      <c r="B64" s="21" t="s">
        <v>36</v>
      </c>
      <c r="C64" s="21" t="s">
        <v>1</v>
      </c>
      <c r="D64" s="21" t="s">
        <v>20</v>
      </c>
      <c r="E64" s="21" t="s">
        <v>60</v>
      </c>
      <c r="F64" s="21" t="s">
        <v>37</v>
      </c>
      <c r="G64" s="21" t="s">
        <v>22</v>
      </c>
      <c r="H64" s="21" t="s">
        <v>16</v>
      </c>
      <c r="I64" s="21" t="s">
        <v>58</v>
      </c>
      <c r="J64" s="44" t="s">
        <v>64</v>
      </c>
      <c r="K64" s="51">
        <v>4117.8</v>
      </c>
      <c r="L64" s="51"/>
      <c r="M64" s="51"/>
      <c r="N64" s="51">
        <v>1068.2</v>
      </c>
      <c r="O64" s="51">
        <v>1068.2</v>
      </c>
      <c r="P64" s="58"/>
      <c r="Q64" s="45"/>
      <c r="R64" s="45"/>
    </row>
    <row r="65" spans="1:18" s="46" customFormat="1" ht="37.5" customHeight="1">
      <c r="A65" s="2">
        <v>50</v>
      </c>
      <c r="B65" s="21" t="s">
        <v>36</v>
      </c>
      <c r="C65" s="21" t="s">
        <v>1</v>
      </c>
      <c r="D65" s="21" t="s">
        <v>20</v>
      </c>
      <c r="E65" s="21" t="s">
        <v>66</v>
      </c>
      <c r="F65" s="21" t="s">
        <v>37</v>
      </c>
      <c r="G65" s="21" t="s">
        <v>15</v>
      </c>
      <c r="H65" s="21" t="s">
        <v>16</v>
      </c>
      <c r="I65" s="21" t="s">
        <v>58</v>
      </c>
      <c r="J65" s="44" t="s">
        <v>67</v>
      </c>
      <c r="K65" s="51">
        <f>K66</f>
        <v>6450.5</v>
      </c>
      <c r="L65" s="51">
        <f>L66</f>
        <v>0</v>
      </c>
      <c r="M65" s="51">
        <f>M66</f>
        <v>0</v>
      </c>
      <c r="N65" s="51">
        <f>N66</f>
        <v>9500.1</v>
      </c>
      <c r="O65" s="51">
        <f>O66</f>
        <v>9500.1</v>
      </c>
      <c r="P65" s="58"/>
      <c r="Q65" s="45"/>
      <c r="R65" s="45"/>
    </row>
    <row r="66" spans="1:18" s="46" customFormat="1" ht="37.5" customHeight="1">
      <c r="A66" s="2">
        <v>51</v>
      </c>
      <c r="B66" s="21" t="s">
        <v>36</v>
      </c>
      <c r="C66" s="21" t="s">
        <v>1</v>
      </c>
      <c r="D66" s="21" t="s">
        <v>20</v>
      </c>
      <c r="E66" s="21" t="s">
        <v>66</v>
      </c>
      <c r="F66" s="21" t="s">
        <v>37</v>
      </c>
      <c r="G66" s="21" t="s">
        <v>22</v>
      </c>
      <c r="H66" s="21" t="s">
        <v>16</v>
      </c>
      <c r="I66" s="21" t="s">
        <v>58</v>
      </c>
      <c r="J66" s="44" t="s">
        <v>68</v>
      </c>
      <c r="K66" s="51">
        <v>6450.5</v>
      </c>
      <c r="L66" s="51"/>
      <c r="M66" s="51"/>
      <c r="N66" s="51">
        <v>9500.1</v>
      </c>
      <c r="O66" s="51">
        <v>9500.1</v>
      </c>
      <c r="P66" s="58"/>
      <c r="Q66" s="45"/>
      <c r="R66" s="45"/>
    </row>
    <row r="67" spans="1:18" s="24" customFormat="1" ht="14.25" customHeight="1">
      <c r="A67" s="2">
        <v>52</v>
      </c>
      <c r="B67" s="20" t="s">
        <v>14</v>
      </c>
      <c r="C67" s="20" t="s">
        <v>1</v>
      </c>
      <c r="D67" s="20" t="s">
        <v>20</v>
      </c>
      <c r="E67" s="20" t="s">
        <v>61</v>
      </c>
      <c r="F67" s="20" t="s">
        <v>32</v>
      </c>
      <c r="G67" s="20" t="s">
        <v>15</v>
      </c>
      <c r="H67" s="20" t="s">
        <v>16</v>
      </c>
      <c r="I67" s="20" t="s">
        <v>58</v>
      </c>
      <c r="J67" s="40" t="s">
        <v>62</v>
      </c>
      <c r="K67" s="50">
        <f>K68</f>
        <v>685.5</v>
      </c>
      <c r="L67" s="50">
        <f>L68</f>
        <v>0</v>
      </c>
      <c r="M67" s="50">
        <f>M68</f>
        <v>0</v>
      </c>
      <c r="N67" s="50">
        <f>N68</f>
        <v>590</v>
      </c>
      <c r="O67" s="50">
        <f>O68</f>
        <v>590</v>
      </c>
      <c r="P67" s="56"/>
      <c r="Q67" s="23"/>
      <c r="R67" s="23"/>
    </row>
    <row r="68" spans="1:18" s="24" customFormat="1" ht="17.25" customHeight="1">
      <c r="A68" s="2">
        <v>53</v>
      </c>
      <c r="B68" s="20" t="s">
        <v>14</v>
      </c>
      <c r="C68" s="20" t="s">
        <v>1</v>
      </c>
      <c r="D68" s="20" t="s">
        <v>20</v>
      </c>
      <c r="E68" s="20" t="s">
        <v>61</v>
      </c>
      <c r="F68" s="20" t="s">
        <v>32</v>
      </c>
      <c r="G68" s="20" t="s">
        <v>22</v>
      </c>
      <c r="H68" s="20" t="s">
        <v>16</v>
      </c>
      <c r="I68" s="20" t="s">
        <v>58</v>
      </c>
      <c r="J68" s="40" t="s">
        <v>63</v>
      </c>
      <c r="K68" s="50">
        <f>K69+K70</f>
        <v>685.5</v>
      </c>
      <c r="L68" s="50">
        <f>L69+L70</f>
        <v>0</v>
      </c>
      <c r="M68" s="50">
        <f>M69+M70</f>
        <v>0</v>
      </c>
      <c r="N68" s="50">
        <f>N69+N70</f>
        <v>590</v>
      </c>
      <c r="O68" s="50">
        <f>O69+O70</f>
        <v>590</v>
      </c>
      <c r="P68" s="56"/>
      <c r="Q68" s="23"/>
      <c r="R68" s="23"/>
    </row>
    <row r="69" spans="1:18" s="24" customFormat="1" ht="42.75" customHeight="1">
      <c r="A69" s="2">
        <v>54</v>
      </c>
      <c r="B69" s="21" t="s">
        <v>36</v>
      </c>
      <c r="C69" s="21" t="s">
        <v>1</v>
      </c>
      <c r="D69" s="21" t="s">
        <v>20</v>
      </c>
      <c r="E69" s="21" t="s">
        <v>61</v>
      </c>
      <c r="F69" s="21" t="s">
        <v>32</v>
      </c>
      <c r="G69" s="21" t="s">
        <v>22</v>
      </c>
      <c r="H69" s="21" t="s">
        <v>74</v>
      </c>
      <c r="I69" s="21" t="s">
        <v>58</v>
      </c>
      <c r="J69" s="37" t="s">
        <v>95</v>
      </c>
      <c r="K69" s="49">
        <v>590</v>
      </c>
      <c r="L69" s="49"/>
      <c r="M69" s="49"/>
      <c r="N69" s="49">
        <v>590</v>
      </c>
      <c r="O69" s="49">
        <v>590</v>
      </c>
      <c r="P69" s="56"/>
      <c r="Q69" s="23"/>
      <c r="R69" s="23"/>
    </row>
    <row r="70" spans="1:18" s="24" customFormat="1" ht="41.25" customHeight="1">
      <c r="A70" s="2">
        <v>55</v>
      </c>
      <c r="B70" s="21" t="s">
        <v>36</v>
      </c>
      <c r="C70" s="21" t="s">
        <v>1</v>
      </c>
      <c r="D70" s="21" t="s">
        <v>20</v>
      </c>
      <c r="E70" s="21" t="s">
        <v>61</v>
      </c>
      <c r="F70" s="21" t="s">
        <v>32</v>
      </c>
      <c r="G70" s="21" t="s">
        <v>22</v>
      </c>
      <c r="H70" s="21" t="s">
        <v>146</v>
      </c>
      <c r="I70" s="21" t="s">
        <v>58</v>
      </c>
      <c r="J70" s="37" t="s">
        <v>147</v>
      </c>
      <c r="K70" s="49">
        <v>95.5</v>
      </c>
      <c r="L70" s="49"/>
      <c r="M70" s="49"/>
      <c r="N70" s="49">
        <v>0</v>
      </c>
      <c r="O70" s="49">
        <v>0</v>
      </c>
      <c r="P70" s="56"/>
      <c r="Q70" s="23"/>
      <c r="R70" s="23"/>
    </row>
    <row r="71" spans="1:18" s="24" customFormat="1" ht="28.5" customHeight="1">
      <c r="A71" s="2">
        <v>56</v>
      </c>
      <c r="B71" s="20" t="s">
        <v>14</v>
      </c>
      <c r="C71" s="20" t="s">
        <v>1</v>
      </c>
      <c r="D71" s="20" t="s">
        <v>20</v>
      </c>
      <c r="E71" s="20" t="s">
        <v>121</v>
      </c>
      <c r="F71" s="20" t="s">
        <v>14</v>
      </c>
      <c r="G71" s="20" t="s">
        <v>15</v>
      </c>
      <c r="H71" s="20" t="s">
        <v>16</v>
      </c>
      <c r="I71" s="20" t="s">
        <v>58</v>
      </c>
      <c r="J71" s="64" t="s">
        <v>122</v>
      </c>
      <c r="K71" s="50">
        <f>K72</f>
        <v>4648.9</v>
      </c>
      <c r="L71" s="50"/>
      <c r="M71" s="50"/>
      <c r="N71" s="50">
        <f>N72</f>
        <v>0</v>
      </c>
      <c r="O71" s="50">
        <f>O72</f>
        <v>0</v>
      </c>
      <c r="P71" s="56"/>
      <c r="Q71" s="23"/>
      <c r="R71" s="23"/>
    </row>
    <row r="72" spans="1:18" s="24" customFormat="1" ht="13.5" customHeight="1">
      <c r="A72" s="2">
        <v>57</v>
      </c>
      <c r="B72" s="20" t="s">
        <v>14</v>
      </c>
      <c r="C72" s="20" t="s">
        <v>1</v>
      </c>
      <c r="D72" s="20" t="s">
        <v>20</v>
      </c>
      <c r="E72" s="20" t="s">
        <v>123</v>
      </c>
      <c r="F72" s="20" t="s">
        <v>32</v>
      </c>
      <c r="G72" s="20" t="s">
        <v>15</v>
      </c>
      <c r="H72" s="20" t="s">
        <v>16</v>
      </c>
      <c r="I72" s="20" t="s">
        <v>58</v>
      </c>
      <c r="J72" s="64" t="s">
        <v>124</v>
      </c>
      <c r="K72" s="50">
        <f>K73</f>
        <v>4648.9</v>
      </c>
      <c r="L72" s="50"/>
      <c r="M72" s="50"/>
      <c r="N72" s="50">
        <f>N73</f>
        <v>0</v>
      </c>
      <c r="O72" s="50">
        <f>O73</f>
        <v>0</v>
      </c>
      <c r="P72" s="56"/>
      <c r="Q72" s="23"/>
      <c r="R72" s="23"/>
    </row>
    <row r="73" spans="1:18" s="24" customFormat="1" ht="15.75" customHeight="1">
      <c r="A73" s="2">
        <v>58</v>
      </c>
      <c r="B73" s="20" t="s">
        <v>14</v>
      </c>
      <c r="C73" s="20" t="s">
        <v>1</v>
      </c>
      <c r="D73" s="20" t="s">
        <v>20</v>
      </c>
      <c r="E73" s="20" t="s">
        <v>123</v>
      </c>
      <c r="F73" s="20" t="s">
        <v>32</v>
      </c>
      <c r="G73" s="20" t="s">
        <v>22</v>
      </c>
      <c r="H73" s="20" t="s">
        <v>16</v>
      </c>
      <c r="I73" s="20" t="s">
        <v>58</v>
      </c>
      <c r="J73" s="64" t="s">
        <v>125</v>
      </c>
      <c r="K73" s="50">
        <f>K74+K75</f>
        <v>4648.9</v>
      </c>
      <c r="L73" s="50">
        <f>L74+L75</f>
        <v>0</v>
      </c>
      <c r="M73" s="50">
        <f>M74+M75</f>
        <v>0</v>
      </c>
      <c r="N73" s="50">
        <f>N74+N75</f>
        <v>0</v>
      </c>
      <c r="O73" s="50">
        <f>O74+O75</f>
        <v>0</v>
      </c>
      <c r="P73" s="56"/>
      <c r="Q73" s="23"/>
      <c r="R73" s="23"/>
    </row>
    <row r="74" spans="1:18" s="24" customFormat="1" ht="54" customHeight="1">
      <c r="A74" s="2">
        <v>59</v>
      </c>
      <c r="B74" s="21" t="s">
        <v>36</v>
      </c>
      <c r="C74" s="21" t="s">
        <v>1</v>
      </c>
      <c r="D74" s="21" t="s">
        <v>20</v>
      </c>
      <c r="E74" s="21" t="s">
        <v>123</v>
      </c>
      <c r="F74" s="21" t="s">
        <v>32</v>
      </c>
      <c r="G74" s="21" t="s">
        <v>22</v>
      </c>
      <c r="H74" s="21" t="s">
        <v>126</v>
      </c>
      <c r="I74" s="21" t="s">
        <v>58</v>
      </c>
      <c r="J74" s="65" t="s">
        <v>127</v>
      </c>
      <c r="K74" s="49">
        <v>612.4</v>
      </c>
      <c r="L74" s="49"/>
      <c r="M74" s="49"/>
      <c r="N74" s="49">
        <v>0</v>
      </c>
      <c r="O74" s="49">
        <v>0</v>
      </c>
      <c r="P74" s="56"/>
      <c r="Q74" s="23"/>
      <c r="R74" s="23"/>
    </row>
    <row r="75" spans="1:18" s="24" customFormat="1" ht="140.25" customHeight="1">
      <c r="A75" s="2">
        <v>60</v>
      </c>
      <c r="B75" s="21" t="s">
        <v>36</v>
      </c>
      <c r="C75" s="21" t="s">
        <v>1</v>
      </c>
      <c r="D75" s="21" t="s">
        <v>20</v>
      </c>
      <c r="E75" s="21" t="s">
        <v>123</v>
      </c>
      <c r="F75" s="21" t="s">
        <v>32</v>
      </c>
      <c r="G75" s="21" t="s">
        <v>22</v>
      </c>
      <c r="H75" s="21" t="s">
        <v>132</v>
      </c>
      <c r="I75" s="21" t="s">
        <v>58</v>
      </c>
      <c r="J75" s="65" t="s">
        <v>133</v>
      </c>
      <c r="K75" s="49">
        <v>4036.5</v>
      </c>
      <c r="L75" s="49"/>
      <c r="M75" s="49"/>
      <c r="N75" s="49">
        <v>0</v>
      </c>
      <c r="O75" s="49">
        <v>0</v>
      </c>
      <c r="P75" s="56"/>
      <c r="Q75" s="23"/>
      <c r="R75" s="23"/>
    </row>
    <row r="76" spans="1:18" s="24" customFormat="1" ht="29.25" customHeight="1">
      <c r="A76" s="2">
        <v>61</v>
      </c>
      <c r="B76" s="20" t="s">
        <v>14</v>
      </c>
      <c r="C76" s="20" t="s">
        <v>1</v>
      </c>
      <c r="D76" s="20" t="s">
        <v>20</v>
      </c>
      <c r="E76" s="20" t="s">
        <v>52</v>
      </c>
      <c r="F76" s="20" t="s">
        <v>14</v>
      </c>
      <c r="G76" s="20" t="s">
        <v>15</v>
      </c>
      <c r="H76" s="20" t="s">
        <v>16</v>
      </c>
      <c r="I76" s="20" t="s">
        <v>58</v>
      </c>
      <c r="J76" s="53" t="s">
        <v>106</v>
      </c>
      <c r="K76" s="50">
        <f>K77</f>
        <v>145.6</v>
      </c>
      <c r="L76" s="50">
        <f>L77</f>
        <v>0</v>
      </c>
      <c r="M76" s="50">
        <f>M77</f>
        <v>0</v>
      </c>
      <c r="N76" s="50">
        <f>N77</f>
        <v>151.70000000000002</v>
      </c>
      <c r="O76" s="50">
        <f>O77</f>
        <v>157.1</v>
      </c>
      <c r="P76" s="56"/>
      <c r="Q76" s="23"/>
      <c r="R76" s="23"/>
    </row>
    <row r="77" spans="1:18" s="33" customFormat="1" ht="36.75" customHeight="1">
      <c r="A77" s="2">
        <v>62</v>
      </c>
      <c r="B77" s="20" t="s">
        <v>14</v>
      </c>
      <c r="C77" s="20" t="s">
        <v>1</v>
      </c>
      <c r="D77" s="20" t="s">
        <v>20</v>
      </c>
      <c r="E77" s="20" t="s">
        <v>52</v>
      </c>
      <c r="F77" s="20" t="s">
        <v>28</v>
      </c>
      <c r="G77" s="20" t="s">
        <v>15</v>
      </c>
      <c r="H77" s="20" t="s">
        <v>16</v>
      </c>
      <c r="I77" s="20" t="s">
        <v>58</v>
      </c>
      <c r="J77" s="25" t="s">
        <v>96</v>
      </c>
      <c r="K77" s="50">
        <f>K79+K81</f>
        <v>145.6</v>
      </c>
      <c r="L77" s="50">
        <f>L79+L81</f>
        <v>0</v>
      </c>
      <c r="M77" s="50">
        <f>M79+M81</f>
        <v>0</v>
      </c>
      <c r="N77" s="50">
        <f>N79+N81</f>
        <v>151.70000000000002</v>
      </c>
      <c r="O77" s="50">
        <f>O79+O81</f>
        <v>157.1</v>
      </c>
      <c r="P77" s="59"/>
      <c r="Q77" s="32"/>
      <c r="R77" s="32"/>
    </row>
    <row r="78" spans="1:18" s="33" customFormat="1" ht="38.25" customHeight="1">
      <c r="A78" s="2">
        <v>63</v>
      </c>
      <c r="B78" s="20" t="s">
        <v>14</v>
      </c>
      <c r="C78" s="20" t="s">
        <v>1</v>
      </c>
      <c r="D78" s="20" t="s">
        <v>20</v>
      </c>
      <c r="E78" s="20" t="s">
        <v>52</v>
      </c>
      <c r="F78" s="20" t="s">
        <v>28</v>
      </c>
      <c r="G78" s="20" t="s">
        <v>22</v>
      </c>
      <c r="H78" s="20" t="s">
        <v>16</v>
      </c>
      <c r="I78" s="20" t="s">
        <v>58</v>
      </c>
      <c r="J78" s="25" t="s">
        <v>97</v>
      </c>
      <c r="K78" s="50">
        <f>K79</f>
        <v>5</v>
      </c>
      <c r="L78" s="50"/>
      <c r="M78" s="50"/>
      <c r="N78" s="50">
        <f>N79</f>
        <v>4.9</v>
      </c>
      <c r="O78" s="50">
        <f>O79</f>
        <v>4.9</v>
      </c>
      <c r="P78" s="59"/>
      <c r="Q78" s="32"/>
      <c r="R78" s="32"/>
    </row>
    <row r="79" spans="1:18" s="48" customFormat="1" ht="52.5" customHeight="1">
      <c r="A79" s="2">
        <v>64</v>
      </c>
      <c r="B79" s="21" t="s">
        <v>36</v>
      </c>
      <c r="C79" s="21" t="s">
        <v>27</v>
      </c>
      <c r="D79" s="21" t="s">
        <v>20</v>
      </c>
      <c r="E79" s="21" t="s">
        <v>52</v>
      </c>
      <c r="F79" s="21" t="s">
        <v>28</v>
      </c>
      <c r="G79" s="21" t="s">
        <v>22</v>
      </c>
      <c r="H79" s="21" t="s">
        <v>33</v>
      </c>
      <c r="I79" s="21" t="s">
        <v>58</v>
      </c>
      <c r="J79" s="44" t="s">
        <v>98</v>
      </c>
      <c r="K79" s="49">
        <f>4.9+0.1</f>
        <v>5</v>
      </c>
      <c r="L79" s="49"/>
      <c r="M79" s="49"/>
      <c r="N79" s="49">
        <v>4.9</v>
      </c>
      <c r="O79" s="49">
        <v>4.9</v>
      </c>
      <c r="P79" s="58"/>
      <c r="Q79" s="47"/>
      <c r="R79" s="47"/>
    </row>
    <row r="80" spans="1:18" s="33" customFormat="1" ht="45" customHeight="1">
      <c r="A80" s="2">
        <v>65</v>
      </c>
      <c r="B80" s="20" t="s">
        <v>14</v>
      </c>
      <c r="C80" s="20" t="s">
        <v>1</v>
      </c>
      <c r="D80" s="20" t="s">
        <v>20</v>
      </c>
      <c r="E80" s="20" t="s">
        <v>50</v>
      </c>
      <c r="F80" s="20" t="s">
        <v>51</v>
      </c>
      <c r="G80" s="20" t="s">
        <v>15</v>
      </c>
      <c r="H80" s="20" t="s">
        <v>16</v>
      </c>
      <c r="I80" s="20" t="s">
        <v>58</v>
      </c>
      <c r="J80" s="40" t="s">
        <v>99</v>
      </c>
      <c r="K80" s="50">
        <f>K81</f>
        <v>140.6</v>
      </c>
      <c r="L80" s="50">
        <f>L81</f>
        <v>0</v>
      </c>
      <c r="M80" s="50">
        <f>M81</f>
        <v>0</v>
      </c>
      <c r="N80" s="50">
        <f>N81</f>
        <v>146.8</v>
      </c>
      <c r="O80" s="50">
        <f>O81</f>
        <v>152.2</v>
      </c>
      <c r="P80" s="59"/>
      <c r="Q80" s="32"/>
      <c r="R80" s="32"/>
    </row>
    <row r="81" spans="1:18" s="39" customFormat="1" ht="43.5" customHeight="1">
      <c r="A81" s="2">
        <v>66</v>
      </c>
      <c r="B81" s="21" t="s">
        <v>36</v>
      </c>
      <c r="C81" s="21" t="s">
        <v>1</v>
      </c>
      <c r="D81" s="21" t="s">
        <v>20</v>
      </c>
      <c r="E81" s="21" t="s">
        <v>50</v>
      </c>
      <c r="F81" s="21" t="s">
        <v>51</v>
      </c>
      <c r="G81" s="21" t="s">
        <v>22</v>
      </c>
      <c r="H81" s="21" t="s">
        <v>16</v>
      </c>
      <c r="I81" s="21" t="s">
        <v>58</v>
      </c>
      <c r="J81" s="44" t="s">
        <v>100</v>
      </c>
      <c r="K81" s="49">
        <v>140.6</v>
      </c>
      <c r="L81" s="49"/>
      <c r="M81" s="49"/>
      <c r="N81" s="49">
        <v>146.8</v>
      </c>
      <c r="O81" s="49">
        <v>152.2</v>
      </c>
      <c r="P81" s="56"/>
      <c r="Q81" s="38"/>
      <c r="R81" s="38"/>
    </row>
    <row r="82" spans="1:18" s="39" customFormat="1" ht="18.75" customHeight="1">
      <c r="A82" s="2">
        <v>67</v>
      </c>
      <c r="B82" s="20" t="s">
        <v>14</v>
      </c>
      <c r="C82" s="20" t="s">
        <v>1</v>
      </c>
      <c r="D82" s="20" t="s">
        <v>20</v>
      </c>
      <c r="E82" s="20" t="s">
        <v>118</v>
      </c>
      <c r="F82" s="20" t="s">
        <v>14</v>
      </c>
      <c r="G82" s="20" t="s">
        <v>15</v>
      </c>
      <c r="H82" s="20" t="s">
        <v>16</v>
      </c>
      <c r="I82" s="20" t="s">
        <v>58</v>
      </c>
      <c r="J82" s="53" t="s">
        <v>119</v>
      </c>
      <c r="K82" s="50">
        <f aca="true" t="shared" si="4" ref="K82:O83">K83</f>
        <v>2034.6999999999998</v>
      </c>
      <c r="L82" s="50">
        <f t="shared" si="4"/>
        <v>0</v>
      </c>
      <c r="M82" s="50">
        <f t="shared" si="4"/>
        <v>0</v>
      </c>
      <c r="N82" s="50">
        <f t="shared" si="4"/>
        <v>272.9</v>
      </c>
      <c r="O82" s="50">
        <f t="shared" si="4"/>
        <v>272.9</v>
      </c>
      <c r="P82" s="56"/>
      <c r="Q82" s="38"/>
      <c r="R82" s="38"/>
    </row>
    <row r="83" spans="1:18" s="33" customFormat="1" ht="25.5" customHeight="1">
      <c r="A83" s="2">
        <v>68</v>
      </c>
      <c r="B83" s="20" t="s">
        <v>14</v>
      </c>
      <c r="C83" s="20" t="s">
        <v>1</v>
      </c>
      <c r="D83" s="20" t="s">
        <v>20</v>
      </c>
      <c r="E83" s="20" t="s">
        <v>54</v>
      </c>
      <c r="F83" s="20" t="s">
        <v>32</v>
      </c>
      <c r="G83" s="20" t="s">
        <v>15</v>
      </c>
      <c r="H83" s="20" t="s">
        <v>16</v>
      </c>
      <c r="I83" s="20" t="s">
        <v>58</v>
      </c>
      <c r="J83" s="40" t="s">
        <v>55</v>
      </c>
      <c r="K83" s="50">
        <f t="shared" si="4"/>
        <v>2034.6999999999998</v>
      </c>
      <c r="L83" s="50">
        <f t="shared" si="4"/>
        <v>0</v>
      </c>
      <c r="M83" s="50">
        <f t="shared" si="4"/>
        <v>0</v>
      </c>
      <c r="N83" s="50">
        <f t="shared" si="4"/>
        <v>272.9</v>
      </c>
      <c r="O83" s="50">
        <f t="shared" si="4"/>
        <v>272.9</v>
      </c>
      <c r="P83" s="59"/>
      <c r="Q83" s="32"/>
      <c r="R83" s="32"/>
    </row>
    <row r="84" spans="1:18" s="33" customFormat="1" ht="25.5" customHeight="1">
      <c r="A84" s="2">
        <v>69</v>
      </c>
      <c r="B84" s="20" t="s">
        <v>14</v>
      </c>
      <c r="C84" s="20" t="s">
        <v>1</v>
      </c>
      <c r="D84" s="20" t="s">
        <v>20</v>
      </c>
      <c r="E84" s="20" t="s">
        <v>54</v>
      </c>
      <c r="F84" s="20" t="s">
        <v>32</v>
      </c>
      <c r="G84" s="20" t="s">
        <v>22</v>
      </c>
      <c r="H84" s="20" t="s">
        <v>16</v>
      </c>
      <c r="I84" s="20" t="s">
        <v>58</v>
      </c>
      <c r="J84" s="40" t="s">
        <v>59</v>
      </c>
      <c r="K84" s="52">
        <f>K89+K91+K90+K86+K85+K87+K88</f>
        <v>2034.6999999999998</v>
      </c>
      <c r="L84" s="52">
        <f>L89+L91+L90+L86+L85+L87+L88</f>
        <v>0</v>
      </c>
      <c r="M84" s="52">
        <f>M89+M91+M90+M86+M85+M87+M88</f>
        <v>0</v>
      </c>
      <c r="N84" s="52">
        <f>N89+N91+N90+N86+N85+N87+N88</f>
        <v>272.9</v>
      </c>
      <c r="O84" s="52">
        <f>O89+O91+O90+O86+O85+O87+O88</f>
        <v>272.9</v>
      </c>
      <c r="P84" s="59"/>
      <c r="Q84" s="32"/>
      <c r="R84" s="32"/>
    </row>
    <row r="85" spans="1:18" s="33" customFormat="1" ht="37.5" customHeight="1">
      <c r="A85" s="2">
        <v>70</v>
      </c>
      <c r="B85" s="21" t="s">
        <v>36</v>
      </c>
      <c r="C85" s="21" t="s">
        <v>1</v>
      </c>
      <c r="D85" s="21" t="s">
        <v>20</v>
      </c>
      <c r="E85" s="21" t="s">
        <v>54</v>
      </c>
      <c r="F85" s="21" t="s">
        <v>32</v>
      </c>
      <c r="G85" s="21" t="s">
        <v>22</v>
      </c>
      <c r="H85" s="21" t="s">
        <v>128</v>
      </c>
      <c r="I85" s="21" t="s">
        <v>58</v>
      </c>
      <c r="J85" s="66" t="s">
        <v>129</v>
      </c>
      <c r="K85" s="68">
        <v>147.7</v>
      </c>
      <c r="L85" s="68"/>
      <c r="M85" s="68"/>
      <c r="N85" s="68">
        <v>0</v>
      </c>
      <c r="O85" s="68">
        <v>0</v>
      </c>
      <c r="P85" s="56"/>
      <c r="Q85" s="32"/>
      <c r="R85" s="32"/>
    </row>
    <row r="86" spans="1:18" s="33" customFormat="1" ht="91.5" customHeight="1">
      <c r="A86" s="2">
        <v>71</v>
      </c>
      <c r="B86" s="21" t="s">
        <v>36</v>
      </c>
      <c r="C86" s="21" t="s">
        <v>1</v>
      </c>
      <c r="D86" s="21" t="s">
        <v>20</v>
      </c>
      <c r="E86" s="21" t="s">
        <v>54</v>
      </c>
      <c r="F86" s="21" t="s">
        <v>32</v>
      </c>
      <c r="G86" s="21" t="s">
        <v>22</v>
      </c>
      <c r="H86" s="21" t="s">
        <v>130</v>
      </c>
      <c r="I86" s="21" t="s">
        <v>58</v>
      </c>
      <c r="J86" s="67" t="s">
        <v>131</v>
      </c>
      <c r="K86" s="68">
        <v>32.8</v>
      </c>
      <c r="L86" s="68"/>
      <c r="M86" s="68"/>
      <c r="N86" s="68">
        <v>0</v>
      </c>
      <c r="O86" s="68">
        <v>0</v>
      </c>
      <c r="P86" s="55"/>
      <c r="Q86" s="32"/>
      <c r="R86" s="32"/>
    </row>
    <row r="87" spans="1:18" s="33" customFormat="1" ht="45.75" customHeight="1">
      <c r="A87" s="2">
        <v>72</v>
      </c>
      <c r="B87" s="21" t="s">
        <v>36</v>
      </c>
      <c r="C87" s="21" t="s">
        <v>1</v>
      </c>
      <c r="D87" s="21" t="s">
        <v>20</v>
      </c>
      <c r="E87" s="21" t="s">
        <v>54</v>
      </c>
      <c r="F87" s="21" t="s">
        <v>32</v>
      </c>
      <c r="G87" s="21" t="s">
        <v>22</v>
      </c>
      <c r="H87" s="21" t="s">
        <v>142</v>
      </c>
      <c r="I87" s="21" t="s">
        <v>58</v>
      </c>
      <c r="J87" s="67" t="s">
        <v>143</v>
      </c>
      <c r="K87" s="68">
        <v>684.3</v>
      </c>
      <c r="L87" s="68"/>
      <c r="M87" s="68"/>
      <c r="N87" s="68">
        <v>0</v>
      </c>
      <c r="O87" s="68">
        <v>0</v>
      </c>
      <c r="P87" s="55"/>
      <c r="Q87" s="32"/>
      <c r="R87" s="32"/>
    </row>
    <row r="88" spans="1:18" s="33" customFormat="1" ht="47.25" customHeight="1">
      <c r="A88" s="2">
        <v>73</v>
      </c>
      <c r="B88" s="21" t="s">
        <v>36</v>
      </c>
      <c r="C88" s="21" t="s">
        <v>1</v>
      </c>
      <c r="D88" s="21" t="s">
        <v>20</v>
      </c>
      <c r="E88" s="21" t="s">
        <v>54</v>
      </c>
      <c r="F88" s="21" t="s">
        <v>32</v>
      </c>
      <c r="G88" s="21" t="s">
        <v>22</v>
      </c>
      <c r="H88" s="21" t="s">
        <v>144</v>
      </c>
      <c r="I88" s="21" t="s">
        <v>58</v>
      </c>
      <c r="J88" s="67" t="s">
        <v>145</v>
      </c>
      <c r="K88" s="68">
        <v>297</v>
      </c>
      <c r="L88" s="68"/>
      <c r="M88" s="68"/>
      <c r="N88" s="68">
        <v>0</v>
      </c>
      <c r="O88" s="68">
        <v>0</v>
      </c>
      <c r="P88" s="55"/>
      <c r="Q88" s="32"/>
      <c r="R88" s="32"/>
    </row>
    <row r="89" spans="1:18" s="39" customFormat="1" ht="51">
      <c r="A89" s="2">
        <v>74</v>
      </c>
      <c r="B89" s="21" t="s">
        <v>36</v>
      </c>
      <c r="C89" s="21" t="s">
        <v>1</v>
      </c>
      <c r="D89" s="21" t="s">
        <v>20</v>
      </c>
      <c r="E89" s="21" t="s">
        <v>54</v>
      </c>
      <c r="F89" s="21" t="s">
        <v>32</v>
      </c>
      <c r="G89" s="21" t="s">
        <v>22</v>
      </c>
      <c r="H89" s="21" t="s">
        <v>72</v>
      </c>
      <c r="I89" s="21" t="s">
        <v>58</v>
      </c>
      <c r="J89" s="36" t="s">
        <v>112</v>
      </c>
      <c r="K89" s="49">
        <v>40</v>
      </c>
      <c r="L89" s="49"/>
      <c r="M89" s="49"/>
      <c r="N89" s="49">
        <v>40</v>
      </c>
      <c r="O89" s="49">
        <v>40</v>
      </c>
      <c r="P89" s="56"/>
      <c r="Q89" s="38"/>
      <c r="R89" s="38"/>
    </row>
    <row r="90" spans="1:18" s="39" customFormat="1" ht="39.75" customHeight="1">
      <c r="A90" s="2">
        <v>75</v>
      </c>
      <c r="B90" s="21" t="s">
        <v>36</v>
      </c>
      <c r="C90" s="21" t="s">
        <v>1</v>
      </c>
      <c r="D90" s="21" t="s">
        <v>20</v>
      </c>
      <c r="E90" s="21" t="s">
        <v>54</v>
      </c>
      <c r="F90" s="21" t="s">
        <v>32</v>
      </c>
      <c r="G90" s="21" t="s">
        <v>22</v>
      </c>
      <c r="H90" s="21" t="s">
        <v>111</v>
      </c>
      <c r="I90" s="21" t="s">
        <v>58</v>
      </c>
      <c r="J90" s="44" t="s">
        <v>113</v>
      </c>
      <c r="K90" s="49">
        <v>600</v>
      </c>
      <c r="L90" s="49"/>
      <c r="M90" s="49"/>
      <c r="N90" s="49">
        <v>0</v>
      </c>
      <c r="O90" s="49">
        <v>0</v>
      </c>
      <c r="P90" s="56"/>
      <c r="Q90" s="38"/>
      <c r="R90" s="38"/>
    </row>
    <row r="91" spans="1:18" s="39" customFormat="1" ht="51">
      <c r="A91" s="2">
        <v>76</v>
      </c>
      <c r="B91" s="21" t="s">
        <v>36</v>
      </c>
      <c r="C91" s="21" t="s">
        <v>1</v>
      </c>
      <c r="D91" s="21" t="s">
        <v>20</v>
      </c>
      <c r="E91" s="21" t="s">
        <v>54</v>
      </c>
      <c r="F91" s="21" t="s">
        <v>32</v>
      </c>
      <c r="G91" s="21" t="s">
        <v>22</v>
      </c>
      <c r="H91" s="21" t="s">
        <v>73</v>
      </c>
      <c r="I91" s="21" t="s">
        <v>58</v>
      </c>
      <c r="J91" s="36" t="s">
        <v>114</v>
      </c>
      <c r="K91" s="49">
        <v>232.9</v>
      </c>
      <c r="L91" s="49"/>
      <c r="M91" s="49"/>
      <c r="N91" s="63">
        <v>232.9</v>
      </c>
      <c r="O91" s="49">
        <v>232.9</v>
      </c>
      <c r="P91" s="56"/>
      <c r="Q91" s="38"/>
      <c r="R91" s="38"/>
    </row>
    <row r="92" spans="1:18" s="24" customFormat="1" ht="15.75" customHeight="1">
      <c r="A92" s="2">
        <v>77</v>
      </c>
      <c r="B92" s="5"/>
      <c r="C92" s="5"/>
      <c r="D92" s="5"/>
      <c r="E92" s="5"/>
      <c r="F92" s="5"/>
      <c r="G92" s="5"/>
      <c r="H92" s="5"/>
      <c r="I92" s="5"/>
      <c r="J92" s="41" t="s">
        <v>41</v>
      </c>
      <c r="K92" s="50">
        <f>K59+K60</f>
        <v>19484.9</v>
      </c>
      <c r="L92" s="50">
        <f>L59+L60</f>
        <v>0</v>
      </c>
      <c r="M92" s="50">
        <f>M59+M60</f>
        <v>0</v>
      </c>
      <c r="N92" s="50">
        <f>N59+N60</f>
        <v>12817.500000000002</v>
      </c>
      <c r="O92" s="50">
        <f>O59+O60</f>
        <v>12877.800000000001</v>
      </c>
      <c r="P92" s="60"/>
      <c r="Q92" s="42"/>
      <c r="R92" s="42"/>
    </row>
    <row r="93" spans="1:18" s="4" customFormat="1" ht="27.75" customHeight="1">
      <c r="A93" s="6"/>
      <c r="B93" s="7"/>
      <c r="C93" s="7"/>
      <c r="D93" s="7"/>
      <c r="E93" s="7"/>
      <c r="F93" s="7"/>
      <c r="G93" s="7"/>
      <c r="H93" s="7"/>
      <c r="I93" s="7"/>
      <c r="J93" s="8"/>
      <c r="K93" s="9"/>
      <c r="L93" s="8"/>
      <c r="M93" s="8"/>
      <c r="N93" s="9"/>
      <c r="O93" s="9"/>
      <c r="P93" s="55"/>
      <c r="Q93" s="18"/>
      <c r="R93" s="18"/>
    </row>
    <row r="94" spans="1:18" s="4" customFormat="1" ht="12.75">
      <c r="A94" s="10"/>
      <c r="P94" s="55"/>
      <c r="Q94" s="18"/>
      <c r="R94" s="18"/>
    </row>
    <row r="95" spans="16:18" s="4" customFormat="1" ht="12.75">
      <c r="P95" s="55"/>
      <c r="Q95" s="18"/>
      <c r="R95" s="18"/>
    </row>
    <row r="96" spans="16:18" s="4" customFormat="1" ht="12.75">
      <c r="P96" s="55"/>
      <c r="Q96" s="18"/>
      <c r="R96" s="18"/>
    </row>
  </sheetData>
  <sheetProtection/>
  <mergeCells count="16">
    <mergeCell ref="K1:N1"/>
    <mergeCell ref="A7:A14"/>
    <mergeCell ref="J7:J14"/>
    <mergeCell ref="K7:K14"/>
    <mergeCell ref="B7:I7"/>
    <mergeCell ref="B8:B14"/>
    <mergeCell ref="E8:E14"/>
    <mergeCell ref="F8:F14"/>
    <mergeCell ref="K2:N2"/>
    <mergeCell ref="C8:C14"/>
    <mergeCell ref="G8:G14"/>
    <mergeCell ref="D8:D14"/>
    <mergeCell ref="N7:N14"/>
    <mergeCell ref="O7:O14"/>
    <mergeCell ref="H8:H14"/>
    <mergeCell ref="I8:I14"/>
  </mergeCells>
  <printOptions/>
  <pageMargins left="0.25" right="0.25" top="0.75" bottom="0.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Пользователь Windows</cp:lastModifiedBy>
  <cp:lastPrinted>2023-10-16T07:21:24Z</cp:lastPrinted>
  <dcterms:created xsi:type="dcterms:W3CDTF">2005-06-15T06:50:43Z</dcterms:created>
  <dcterms:modified xsi:type="dcterms:W3CDTF">2023-12-19T03:14:59Z</dcterms:modified>
  <cp:category/>
  <cp:version/>
  <cp:contentType/>
  <cp:contentStatus/>
</cp:coreProperties>
</file>