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6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<sst xmlns="http://schemas.openxmlformats.org/spreadsheetml/2006/main" count="54" uniqueCount="50">
  <si>
    <t>Наименование показателя бюджетной классификации</t>
  </si>
  <si>
    <t>Раздел/</t>
  </si>
  <si>
    <t>подраздел</t>
  </si>
  <si>
    <t>Дорожное хозяйство (дорожные фонды)</t>
  </si>
  <si>
    <t>Благоустройство</t>
  </si>
  <si>
    <t>Другие вопросы в области жилищно-коммунального хозяйства</t>
  </si>
  <si>
    <t>№ п/п</t>
  </si>
  <si>
    <t>0314</t>
  </si>
  <si>
    <t>0200</t>
  </si>
  <si>
    <t>Коммунальное хозяйство</t>
  </si>
  <si>
    <t>0502</t>
  </si>
  <si>
    <t>Другие вопросы в области национальной безопасности и правоохранительной деятельности</t>
  </si>
  <si>
    <t xml:space="preserve">                                                                                                                                                                (тыс. рублей)</t>
  </si>
  <si>
    <t>Функционирование высшего должностного лица субъекта Российской Федерации и муниципального образования</t>
  </si>
  <si>
    <t>Мобилизационная и вневойсковая подготовка</t>
  </si>
  <si>
    <t xml:space="preserve"> </t>
  </si>
  <si>
    <t>0100</t>
  </si>
  <si>
    <t>0102</t>
  </si>
  <si>
    <t>0104</t>
  </si>
  <si>
    <t>0106</t>
  </si>
  <si>
    <t>0111</t>
  </si>
  <si>
    <t>0113</t>
  </si>
  <si>
    <t>0203</t>
  </si>
  <si>
    <t>0300</t>
  </si>
  <si>
    <t>0400</t>
  </si>
  <si>
    <t>0409</t>
  </si>
  <si>
    <t>0500</t>
  </si>
  <si>
    <t>0503</t>
  </si>
  <si>
    <t>0505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</si>
  <si>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</si>
  <si>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</si>
  <si>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</si>
  <si>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</si>
  <si>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</si>
  <si>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</si>
  <si>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</si>
  <si>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</si>
  <si>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</si>
  <si>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Условно утвержденные расходы</t>
  </si>
  <si>
    <t xml:space="preserve"> сельского Совета депутатов</t>
  </si>
  <si>
    <t>ВСЕГО</t>
  </si>
  <si>
    <t>Приложение 3</t>
  </si>
  <si>
    <t>Сумма на 2024 год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</si>
  <si>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</si>
  <si>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</si>
  <si>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r>
      <t>к проекту</t>
    </r>
    <r>
      <rPr>
        <sz val="12"/>
        <color indexed="10"/>
        <rFont val="Times New Roman"/>
        <family val="1"/>
      </rPr>
      <t xml:space="preserve"> </t>
    </r>
    <r>
      <rPr>
        <sz val="12"/>
        <rFont val="Times New Roman"/>
        <family val="1"/>
      </rPr>
      <t>Решения Новоникольского</t>
    </r>
  </si>
  <si>
    <t>Сумма на 2025 год</t>
  </si>
  <si>
    <t xml:space="preserve"> от 00.00.2023  № 00</t>
  </si>
  <si>
    <t xml:space="preserve">Распределение бюджетных ассигнований по разделам и 
подразделам бюджетной классификации расходов бюджетов Российской Федерации 
на 2024 год и плановый период 2025-2026 годов       </t>
  </si>
  <si>
    <t>Сумма на 2026 год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</si>
</sst>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</numFmts>
  <fonts count="40">
    <font>
      <sz val="10"/>
      <name val="Arial"/>
      <family val="0"/>
    </font>
    <font>
      <sz val="10"/>
      <name val="Times New Roman"/>
      <family val="1"/>
    </font>
    <font>
      <sz val="8.5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 vertical="top" wrapText="1"/>
    </xf>
    <xf numFmtId="2" fontId="1" fillId="0" borderId="0" xfId="0" applyNumberFormat="1" applyFont="1" applyBorder="1" applyAlignment="1">
      <alignment vertical="top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right" vertical="top" wrapText="1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vertical="top" wrapText="1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192" fontId="3" fillId="0" borderId="10" xfId="0" applyNumberFormat="1" applyFont="1" applyBorder="1" applyAlignment="1">
      <alignment horizontal="center" vertical="top" wrapText="1"/>
    </xf>
    <xf numFmtId="192" fontId="3" fillId="0" borderId="10" xfId="0" applyNumberFormat="1" applyFont="1" applyBorder="1" applyAlignment="1">
      <alignment vertical="top" wrapText="1"/>
    </xf>
    <xf numFmtId="0" fontId="0" fillId="0" borderId="0" xfId="0" applyFont="1" applyAlignment="1">
      <alignment/>
    </xf>
    <xf numFmtId="0" fontId="3" fillId="0" borderId="10" xfId="0" applyNumberFormat="1" applyFont="1" applyBorder="1" applyAlignment="1">
      <alignment horizontal="center" vertical="top" wrapText="1"/>
    </xf>
    <xf numFmtId="1" fontId="3" fillId="0" borderId="10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vertical="top" wrapText="1"/>
    </xf>
    <xf numFmtId="192" fontId="3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1" fontId="3" fillId="0" borderId="10" xfId="0" applyNumberFormat="1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top" wrapText="1"/>
    </xf>
    <xf numFmtId="49" fontId="3" fillId="0" borderId="11" xfId="0" applyNumberFormat="1" applyFont="1" applyBorder="1" applyAlignment="1">
      <alignment horizontal="center" vertical="top" wrapText="1"/>
    </xf>
    <xf numFmtId="49" fontId="3" fillId="0" borderId="13" xfId="0" applyNumberFormat="1" applyFont="1" applyBorder="1" applyAlignment="1">
      <alignment horizontal="center" vertical="top" wrapText="1"/>
    </xf>
    <xf numFmtId="192" fontId="3" fillId="0" borderId="11" xfId="0" applyNumberFormat="1" applyFont="1" applyBorder="1" applyAlignment="1">
      <alignment horizontal="center" vertical="top" wrapText="1"/>
    </xf>
    <xf numFmtId="192" fontId="3" fillId="0" borderId="13" xfId="0" applyNumberFormat="1" applyFont="1" applyBorder="1" applyAlignment="1">
      <alignment horizontal="center" vertical="top" wrapText="1"/>
    </xf>
    <xf numFmtId="0" fontId="3" fillId="0" borderId="11" xfId="0" applyNumberFormat="1" applyFont="1" applyBorder="1" applyAlignment="1">
      <alignment horizontal="center" vertical="top" wrapText="1"/>
    </xf>
    <xf numFmtId="0" fontId="3" fillId="0" borderId="13" xfId="0" applyNumberFormat="1" applyFont="1" applyBorder="1" applyAlignment="1">
      <alignment horizontal="center" vertical="top" wrapText="1"/>
    </xf>
    <xf numFmtId="0" fontId="3" fillId="0" borderId="0" xfId="0" applyFont="1" applyAlignment="1">
      <alignment horizontal="right" wrapText="1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right" vertical="top" wrapText="1"/>
    </xf>
    <xf numFmtId="0" fontId="3" fillId="0" borderId="0" xfId="0" applyFont="1" applyAlignment="1">
      <alignment horizontal="right"/>
    </xf>
    <xf numFmtId="0" fontId="1" fillId="0" borderId="0" xfId="0" applyFont="1" applyAlignment="1">
      <alignment horizontal="right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11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Y30"/>
  <sheetViews>
    <sheetView tabSelected="1" zoomScalePageLayoutView="0" workbookViewId="0" topLeftCell="A1">
      <selection activeCell="X22" sqref="X22"/>
    </sheetView>
  </sheetViews>
  <sheetFormatPr defaultColWidth="9.140625" defaultRowHeight="12.75"/>
  <cols>
    <col min="1" max="1" width="6.421875" style="0" customWidth="1"/>
    <col min="2" max="2" width="0.2890625" style="0" hidden="1" customWidth="1"/>
    <col min="5" max="5" width="41.8515625" style="0" customWidth="1"/>
    <col min="7" max="7" width="5.00390625" style="0" customWidth="1"/>
    <col min="8" max="8" width="8.7109375" style="0" customWidth="1"/>
    <col min="9" max="9" width="4.7109375" style="0" customWidth="1"/>
    <col min="10" max="10" width="9.140625" style="0" hidden="1" customWidth="1"/>
    <col min="11" max="11" width="8.7109375" style="0" customWidth="1"/>
    <col min="12" max="12" width="4.7109375" style="0" customWidth="1"/>
    <col min="13" max="15" width="9.140625" style="0" hidden="1" customWidth="1"/>
    <col min="16" max="16" width="12.7109375" style="0" customWidth="1"/>
  </cols>
  <sheetData>
    <row r="1" spans="1:16" ht="12.75" customHeight="1">
      <c r="A1" s="1"/>
      <c r="B1" s="37"/>
      <c r="C1" s="37"/>
      <c r="D1" s="38"/>
      <c r="E1" s="38"/>
      <c r="F1" s="38"/>
      <c r="G1" s="3"/>
      <c r="H1" s="3"/>
      <c r="I1" s="42" t="s">
        <v>41</v>
      </c>
      <c r="J1" s="42"/>
      <c r="K1" s="42"/>
      <c r="L1" s="42"/>
      <c r="M1" s="42"/>
      <c r="N1" s="42"/>
      <c r="O1" s="42"/>
      <c r="P1" s="42"/>
    </row>
    <row r="2" spans="1:16" ht="18" customHeight="1">
      <c r="A2" s="4"/>
      <c r="B2" s="4"/>
      <c r="C2" s="4"/>
      <c r="D2" s="5"/>
      <c r="E2" s="5"/>
      <c r="F2" s="5"/>
      <c r="G2" s="6"/>
      <c r="H2" s="34" t="s">
        <v>45</v>
      </c>
      <c r="I2" s="34"/>
      <c r="J2" s="34"/>
      <c r="K2" s="34"/>
      <c r="L2" s="34"/>
      <c r="M2" s="34"/>
      <c r="N2" s="34"/>
      <c r="O2" s="34"/>
      <c r="P2" s="34"/>
    </row>
    <row r="3" spans="1:16" ht="21.75" customHeight="1">
      <c r="A3" s="4"/>
      <c r="B3" s="4"/>
      <c r="C3" s="4"/>
      <c r="D3" s="5"/>
      <c r="E3" s="5"/>
      <c r="F3" s="5"/>
      <c r="G3" s="6"/>
      <c r="H3" s="34" t="s">
        <v>39</v>
      </c>
      <c r="I3" s="34"/>
      <c r="J3" s="34"/>
      <c r="K3" s="34"/>
      <c r="L3" s="34"/>
      <c r="M3" s="34"/>
      <c r="N3" s="34"/>
      <c r="O3" s="34"/>
      <c r="P3" s="34"/>
    </row>
    <row r="4" spans="1:16" ht="18" customHeight="1">
      <c r="A4" s="4"/>
      <c r="B4" s="4"/>
      <c r="C4" s="4"/>
      <c r="D4" s="5"/>
      <c r="E4" s="5"/>
      <c r="F4" s="5"/>
      <c r="G4" s="6"/>
      <c r="H4" s="34" t="s">
        <v>47</v>
      </c>
      <c r="I4" s="34"/>
      <c r="J4" s="34"/>
      <c r="K4" s="34"/>
      <c r="L4" s="34"/>
      <c r="M4" s="34"/>
      <c r="N4" s="34"/>
      <c r="O4" s="34"/>
      <c r="P4" s="34"/>
    </row>
    <row r="5" spans="1:16" ht="12.75" customHeight="1">
      <c r="A5" s="4"/>
      <c r="B5" s="4"/>
      <c r="C5" s="4"/>
      <c r="D5" s="5"/>
      <c r="E5" s="5"/>
      <c r="F5" s="5"/>
      <c r="G5" s="6"/>
      <c r="H5" s="6"/>
      <c r="I5" s="6"/>
      <c r="J5" s="6"/>
      <c r="K5" s="6"/>
      <c r="L5" s="6"/>
      <c r="M5" s="6"/>
      <c r="N5" s="6"/>
      <c r="O5" s="6"/>
      <c r="P5" s="6"/>
    </row>
    <row r="6" spans="1:16" ht="15.75">
      <c r="A6" s="7"/>
      <c r="B6" s="40"/>
      <c r="C6" s="40"/>
      <c r="D6" s="41"/>
      <c r="E6" s="41"/>
      <c r="F6" s="41"/>
      <c r="G6" s="39"/>
      <c r="H6" s="39"/>
      <c r="I6" s="39"/>
      <c r="J6" s="39"/>
      <c r="K6" s="39"/>
      <c r="L6" s="39"/>
      <c r="M6" s="39"/>
      <c r="N6" s="39"/>
      <c r="O6" s="39"/>
      <c r="P6" s="39"/>
    </row>
    <row r="7" spans="1:16" ht="51" customHeight="1">
      <c r="A7" s="8"/>
      <c r="B7" s="9"/>
      <c r="C7" s="44" t="s">
        <v>48</v>
      </c>
      <c r="D7" s="45"/>
      <c r="E7" s="45"/>
      <c r="F7" s="45"/>
      <c r="G7" s="45"/>
      <c r="H7" s="45"/>
      <c r="I7" s="45"/>
      <c r="J7" s="45"/>
      <c r="K7" s="45"/>
      <c r="L7" s="45"/>
      <c r="M7" s="10"/>
      <c r="N7" s="43"/>
      <c r="O7" s="43"/>
      <c r="P7" s="43"/>
    </row>
    <row r="8" spans="1:16" ht="15.75">
      <c r="A8" s="36"/>
      <c r="B8" s="36"/>
      <c r="C8" s="36"/>
      <c r="D8" s="36"/>
      <c r="E8" s="35" t="s">
        <v>12</v>
      </c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</row>
    <row r="9" spans="1:16" ht="21.75" customHeight="1">
      <c r="A9" s="24" t="s">
        <v>6</v>
      </c>
      <c r="B9" s="24"/>
      <c r="C9" s="24" t="s">
        <v>0</v>
      </c>
      <c r="D9" s="24"/>
      <c r="E9" s="24"/>
      <c r="F9" s="24" t="s">
        <v>1</v>
      </c>
      <c r="G9" s="24"/>
      <c r="H9" s="24" t="s">
        <v>42</v>
      </c>
      <c r="I9" s="24"/>
      <c r="J9" s="24"/>
      <c r="K9" s="24" t="s">
        <v>46</v>
      </c>
      <c r="L9" s="24"/>
      <c r="M9" s="24"/>
      <c r="N9" s="24"/>
      <c r="O9" s="24"/>
      <c r="P9" s="24" t="s">
        <v>49</v>
      </c>
    </row>
    <row r="10" spans="1:16" ht="20.25" customHeight="1">
      <c r="A10" s="24"/>
      <c r="B10" s="24"/>
      <c r="C10" s="24"/>
      <c r="D10" s="24"/>
      <c r="E10" s="24"/>
      <c r="F10" s="24" t="s">
        <v>2</v>
      </c>
      <c r="G10" s="24"/>
      <c r="H10" s="24"/>
      <c r="I10" s="24"/>
      <c r="J10" s="24"/>
      <c r="K10" s="24"/>
      <c r="L10" s="24"/>
      <c r="M10" s="24"/>
      <c r="N10" s="24"/>
      <c r="O10" s="24"/>
      <c r="P10" s="24"/>
    </row>
    <row r="11" spans="1:16" ht="15.75">
      <c r="A11" s="24"/>
      <c r="B11" s="24"/>
      <c r="C11" s="24">
        <v>1</v>
      </c>
      <c r="D11" s="24"/>
      <c r="E11" s="24"/>
      <c r="F11" s="24">
        <v>2</v>
      </c>
      <c r="G11" s="24"/>
      <c r="H11" s="24">
        <v>3</v>
      </c>
      <c r="I11" s="24"/>
      <c r="J11" s="24"/>
      <c r="K11" s="24">
        <v>4</v>
      </c>
      <c r="L11" s="24"/>
      <c r="M11" s="24"/>
      <c r="N11" s="24"/>
      <c r="O11" s="24"/>
      <c r="P11" s="11">
        <v>5</v>
      </c>
    </row>
    <row r="12" spans="1:16" ht="15.75" customHeight="1">
      <c r="A12" s="26">
        <v>1</v>
      </c>
      <c r="B12" s="26"/>
      <c r="C12" s="25" t="s">
        <v>29</v>
      </c>
      <c r="D12" s="25"/>
      <c r="E12" s="25"/>
      <c r="F12" s="27" t="s">
        <v>16</v>
      </c>
      <c r="G12" s="27"/>
      <c r="H12" s="18">
        <f>H13+H14+H15+H16+H17</f>
        <v>3872.1</v>
      </c>
      <c r="I12" s="20"/>
      <c r="J12" s="20"/>
      <c r="K12" s="20">
        <f>K13+K14+K15+K16+K17</f>
        <v>3796.6</v>
      </c>
      <c r="L12" s="20"/>
      <c r="M12" s="20" t="e">
        <f>M13+#REF!+#REF!+M16+M17</f>
        <v>#REF!</v>
      </c>
      <c r="N12" s="20"/>
      <c r="O12" s="20">
        <f>P13+P14+P15+P16+P17</f>
        <v>3624.4</v>
      </c>
      <c r="P12" s="20"/>
    </row>
    <row r="13" spans="1:16" ht="33" customHeight="1">
      <c r="A13" s="26">
        <v>2</v>
      </c>
      <c r="B13" s="26"/>
      <c r="C13" s="25" t="s">
        <v>13</v>
      </c>
      <c r="D13" s="25"/>
      <c r="E13" s="25"/>
      <c r="F13" s="27" t="s">
        <v>17</v>
      </c>
      <c r="G13" s="27"/>
      <c r="H13" s="18">
        <f>1160.3</f>
        <v>1160.3</v>
      </c>
      <c r="I13" s="18"/>
      <c r="J13" s="18"/>
      <c r="K13" s="18">
        <f>1160.3</f>
        <v>1160.3</v>
      </c>
      <c r="L13" s="18"/>
      <c r="M13" s="18"/>
      <c r="N13" s="18"/>
      <c r="O13" s="18"/>
      <c r="P13" s="12">
        <f>1160.3</f>
        <v>1160.3</v>
      </c>
    </row>
    <row r="14" spans="1:18" ht="48" customHeight="1">
      <c r="A14" s="26">
        <v>3</v>
      </c>
      <c r="B14" s="26"/>
      <c r="C14" s="25" t="s">
        <v>30</v>
      </c>
      <c r="D14" s="25"/>
      <c r="E14" s="25"/>
      <c r="F14" s="27" t="s">
        <v>18</v>
      </c>
      <c r="G14" s="27"/>
      <c r="H14" s="18">
        <f>1189.7+558.8+400+2+2+305.2+9.5+9.5+6.3</f>
        <v>2483</v>
      </c>
      <c r="I14" s="18"/>
      <c r="J14" s="18"/>
      <c r="K14" s="18">
        <f>1189.7+558.8+400+2+2+305.2+9.5+9.5+6.3+(-75.5)</f>
        <v>2407.5</v>
      </c>
      <c r="L14" s="18"/>
      <c r="M14" s="18"/>
      <c r="N14" s="18"/>
      <c r="O14" s="18"/>
      <c r="P14" s="12">
        <f>1189.7+558.8+400+2+2+305.2+9.5+9.5+6.3+(-247.7)</f>
        <v>2235.3</v>
      </c>
      <c r="Q14" s="2"/>
      <c r="R14" s="2"/>
    </row>
    <row r="15" spans="1:16" ht="46.5" customHeight="1">
      <c r="A15" s="16">
        <v>4</v>
      </c>
      <c r="B15" s="16"/>
      <c r="C15" s="46" t="s">
        <v>31</v>
      </c>
      <c r="D15" s="47"/>
      <c r="E15" s="48"/>
      <c r="F15" s="28" t="s">
        <v>19</v>
      </c>
      <c r="G15" s="29"/>
      <c r="H15" s="32">
        <f>27.2</f>
        <v>27.2</v>
      </c>
      <c r="I15" s="33"/>
      <c r="J15" s="15"/>
      <c r="K15" s="32">
        <f>27.2</f>
        <v>27.2</v>
      </c>
      <c r="L15" s="33"/>
      <c r="M15" s="15"/>
      <c r="N15" s="15"/>
      <c r="O15" s="15"/>
      <c r="P15" s="15">
        <f>27.2</f>
        <v>27.2</v>
      </c>
    </row>
    <row r="16" spans="1:16" ht="15.75" customHeight="1">
      <c r="A16" s="26">
        <v>5</v>
      </c>
      <c r="B16" s="26"/>
      <c r="C16" s="25" t="s">
        <v>32</v>
      </c>
      <c r="D16" s="25"/>
      <c r="E16" s="25"/>
      <c r="F16" s="27" t="s">
        <v>20</v>
      </c>
      <c r="G16" s="27"/>
      <c r="H16" s="18">
        <f>5</f>
        <v>5</v>
      </c>
      <c r="I16" s="18"/>
      <c r="J16" s="18"/>
      <c r="K16" s="18">
        <v>5</v>
      </c>
      <c r="L16" s="18"/>
      <c r="M16" s="18"/>
      <c r="N16" s="18"/>
      <c r="O16" s="18"/>
      <c r="P16" s="12">
        <v>5</v>
      </c>
    </row>
    <row r="17" spans="1:16" ht="15" customHeight="1">
      <c r="A17" s="26">
        <v>6</v>
      </c>
      <c r="B17" s="26"/>
      <c r="C17" s="25" t="s">
        <v>33</v>
      </c>
      <c r="D17" s="25"/>
      <c r="E17" s="25"/>
      <c r="F17" s="27" t="s">
        <v>21</v>
      </c>
      <c r="G17" s="27"/>
      <c r="H17" s="20">
        <f>1.7+194.9</f>
        <v>196.6</v>
      </c>
      <c r="I17" s="20"/>
      <c r="J17" s="20"/>
      <c r="K17" s="20">
        <f>1.7+194.9</f>
        <v>196.6</v>
      </c>
      <c r="L17" s="20"/>
      <c r="M17" s="20"/>
      <c r="N17" s="20"/>
      <c r="O17" s="20"/>
      <c r="P17" s="15">
        <f>1.7+194.9</f>
        <v>196.6</v>
      </c>
    </row>
    <row r="18" spans="1:16" ht="15.75" customHeight="1">
      <c r="A18" s="26">
        <v>7</v>
      </c>
      <c r="B18" s="26"/>
      <c r="C18" s="25" t="s">
        <v>34</v>
      </c>
      <c r="D18" s="25"/>
      <c r="E18" s="25"/>
      <c r="F18" s="27" t="s">
        <v>8</v>
      </c>
      <c r="G18" s="27"/>
      <c r="H18" s="20">
        <f>H19</f>
        <v>80.19999999999999</v>
      </c>
      <c r="I18" s="20"/>
      <c r="J18" s="20"/>
      <c r="K18" s="20">
        <f>K19</f>
        <v>83.4</v>
      </c>
      <c r="L18" s="20"/>
      <c r="M18" s="17"/>
      <c r="N18" s="20">
        <f>P19</f>
        <v>0</v>
      </c>
      <c r="O18" s="20"/>
      <c r="P18" s="20"/>
    </row>
    <row r="19" spans="1:16" ht="25.5" customHeight="1">
      <c r="A19" s="26">
        <v>8</v>
      </c>
      <c r="B19" s="26"/>
      <c r="C19" s="25" t="s">
        <v>14</v>
      </c>
      <c r="D19" s="25"/>
      <c r="E19" s="25"/>
      <c r="F19" s="27" t="s">
        <v>22</v>
      </c>
      <c r="G19" s="27"/>
      <c r="H19" s="20">
        <f>55.4+16.7+8.1</f>
        <v>80.19999999999999</v>
      </c>
      <c r="I19" s="20"/>
      <c r="J19" s="20"/>
      <c r="K19" s="20">
        <f>8.4+75</f>
        <v>83.4</v>
      </c>
      <c r="L19" s="20"/>
      <c r="M19" s="20"/>
      <c r="N19" s="20"/>
      <c r="O19" s="20"/>
      <c r="P19" s="15">
        <v>0</v>
      </c>
    </row>
    <row r="20" spans="1:16" ht="31.5" customHeight="1">
      <c r="A20" s="26">
        <v>9</v>
      </c>
      <c r="B20" s="26"/>
      <c r="C20" s="25" t="s">
        <v>35</v>
      </c>
      <c r="D20" s="25"/>
      <c r="E20" s="25"/>
      <c r="F20" s="27" t="s">
        <v>23</v>
      </c>
      <c r="G20" s="27"/>
      <c r="H20" s="18">
        <f>H21+H22</f>
        <v>62</v>
      </c>
      <c r="I20" s="18"/>
      <c r="J20" s="18"/>
      <c r="K20" s="18">
        <f>K21+K22</f>
        <v>62</v>
      </c>
      <c r="L20" s="18"/>
      <c r="M20" s="20">
        <f>M22</f>
        <v>0</v>
      </c>
      <c r="N20" s="20"/>
      <c r="O20" s="18">
        <f>P21+P22</f>
        <v>62</v>
      </c>
      <c r="P20" s="18"/>
    </row>
    <row r="21" spans="1:25" ht="48" customHeight="1">
      <c r="A21" s="16">
        <v>10</v>
      </c>
      <c r="B21" s="16"/>
      <c r="C21" s="21" t="s">
        <v>43</v>
      </c>
      <c r="D21" s="22"/>
      <c r="E21" s="23"/>
      <c r="F21" s="28" t="s">
        <v>44</v>
      </c>
      <c r="G21" s="29"/>
      <c r="H21" s="30">
        <f>60</f>
        <v>60</v>
      </c>
      <c r="I21" s="31"/>
      <c r="J21" s="15"/>
      <c r="K21" s="30">
        <v>60</v>
      </c>
      <c r="L21" s="31"/>
      <c r="M21" s="15"/>
      <c r="N21" s="15"/>
      <c r="O21" s="15"/>
      <c r="P21" s="12">
        <v>60</v>
      </c>
      <c r="S21" t="s">
        <v>15</v>
      </c>
      <c r="Y21" t="s">
        <v>15</v>
      </c>
    </row>
    <row r="22" spans="1:16" ht="30" customHeight="1">
      <c r="A22" s="16">
        <v>11</v>
      </c>
      <c r="B22" s="16"/>
      <c r="C22" s="19" t="s">
        <v>11</v>
      </c>
      <c r="D22" s="19"/>
      <c r="E22" s="19"/>
      <c r="F22" s="27" t="s">
        <v>7</v>
      </c>
      <c r="G22" s="27"/>
      <c r="H22" s="18">
        <f>2</f>
        <v>2</v>
      </c>
      <c r="I22" s="18"/>
      <c r="J22" s="12"/>
      <c r="K22" s="18">
        <v>2</v>
      </c>
      <c r="L22" s="18"/>
      <c r="M22" s="12"/>
      <c r="N22" s="12"/>
      <c r="O22" s="12"/>
      <c r="P22" s="12">
        <v>2</v>
      </c>
    </row>
    <row r="23" spans="1:16" ht="15.75" customHeight="1">
      <c r="A23" s="26">
        <v>12</v>
      </c>
      <c r="B23" s="26"/>
      <c r="C23" s="25" t="s">
        <v>36</v>
      </c>
      <c r="D23" s="25"/>
      <c r="E23" s="25"/>
      <c r="F23" s="27" t="s">
        <v>24</v>
      </c>
      <c r="G23" s="27"/>
      <c r="H23" s="18">
        <f>H24</f>
        <v>437.3</v>
      </c>
      <c r="I23" s="20"/>
      <c r="J23" s="20"/>
      <c r="K23" s="20">
        <f>K24</f>
        <v>333.6</v>
      </c>
      <c r="L23" s="20"/>
      <c r="M23" s="17"/>
      <c r="N23" s="20">
        <f>P24</f>
        <v>335.5</v>
      </c>
      <c r="O23" s="20"/>
      <c r="P23" s="20"/>
    </row>
    <row r="24" spans="1:22" ht="33" customHeight="1">
      <c r="A24" s="26">
        <v>13</v>
      </c>
      <c r="B24" s="26"/>
      <c r="C24" s="25" t="s">
        <v>3</v>
      </c>
      <c r="D24" s="25"/>
      <c r="E24" s="25"/>
      <c r="F24" s="27" t="s">
        <v>25</v>
      </c>
      <c r="G24" s="27"/>
      <c r="H24" s="20">
        <f>300+137.3</f>
        <v>437.3</v>
      </c>
      <c r="I24" s="20"/>
      <c r="J24" s="20"/>
      <c r="K24" s="20">
        <f>196.3+137.3</f>
        <v>333.6</v>
      </c>
      <c r="L24" s="20"/>
      <c r="M24" s="20"/>
      <c r="N24" s="20"/>
      <c r="O24" s="20"/>
      <c r="P24" s="15">
        <f>198.2+137.3</f>
        <v>335.5</v>
      </c>
      <c r="V24" t="s">
        <v>15</v>
      </c>
    </row>
    <row r="25" spans="1:16" ht="19.5" customHeight="1">
      <c r="A25" s="26">
        <v>14</v>
      </c>
      <c r="B25" s="26"/>
      <c r="C25" s="25" t="s">
        <v>37</v>
      </c>
      <c r="D25" s="25"/>
      <c r="E25" s="25"/>
      <c r="F25" s="27" t="s">
        <v>26</v>
      </c>
      <c r="G25" s="27"/>
      <c r="H25" s="18">
        <f>H26+H27+H28</f>
        <v>2904.6</v>
      </c>
      <c r="I25" s="20"/>
      <c r="J25" s="20"/>
      <c r="K25" s="18">
        <f>K26+K27+K28</f>
        <v>2904.6</v>
      </c>
      <c r="L25" s="20"/>
      <c r="M25" s="17"/>
      <c r="N25" s="18">
        <f>P26+P27+P28</f>
        <v>2904.6</v>
      </c>
      <c r="O25" s="20"/>
      <c r="P25" s="20"/>
    </row>
    <row r="26" spans="1:20" ht="23.25" customHeight="1">
      <c r="A26" s="11">
        <v>15</v>
      </c>
      <c r="B26" s="11"/>
      <c r="C26" s="19" t="s">
        <v>9</v>
      </c>
      <c r="D26" s="19"/>
      <c r="E26" s="19"/>
      <c r="F26" s="27" t="s">
        <v>10</v>
      </c>
      <c r="G26" s="27"/>
      <c r="H26" s="18">
        <f>170</f>
        <v>170</v>
      </c>
      <c r="I26" s="18"/>
      <c r="J26" s="12"/>
      <c r="K26" s="18">
        <f>170</f>
        <v>170</v>
      </c>
      <c r="L26" s="18"/>
      <c r="M26" s="13"/>
      <c r="N26" s="12"/>
      <c r="O26" s="12"/>
      <c r="P26" s="12">
        <f>170</f>
        <v>170</v>
      </c>
      <c r="T26" s="14" t="s">
        <v>15</v>
      </c>
    </row>
    <row r="27" spans="1:16" ht="17.25" customHeight="1">
      <c r="A27" s="24">
        <v>16</v>
      </c>
      <c r="B27" s="24"/>
      <c r="C27" s="25" t="s">
        <v>4</v>
      </c>
      <c r="D27" s="25"/>
      <c r="E27" s="25"/>
      <c r="F27" s="27" t="s">
        <v>27</v>
      </c>
      <c r="G27" s="27"/>
      <c r="H27" s="18">
        <f>56.1+10+360+20+6+60</f>
        <v>512.1</v>
      </c>
      <c r="I27" s="18"/>
      <c r="J27" s="18"/>
      <c r="K27" s="20">
        <f>512.1</f>
        <v>512.1</v>
      </c>
      <c r="L27" s="20"/>
      <c r="M27" s="20"/>
      <c r="N27" s="20"/>
      <c r="O27" s="20"/>
      <c r="P27" s="15">
        <f>512.1</f>
        <v>512.1</v>
      </c>
    </row>
    <row r="28" spans="1:16" ht="31.5" customHeight="1">
      <c r="A28" s="24">
        <v>17</v>
      </c>
      <c r="B28" s="24"/>
      <c r="C28" s="25" t="s">
        <v>5</v>
      </c>
      <c r="D28" s="25"/>
      <c r="E28" s="25"/>
      <c r="F28" s="27" t="s">
        <v>28</v>
      </c>
      <c r="G28" s="27"/>
      <c r="H28" s="20">
        <f>1374.8+687.6+160.1</f>
        <v>2222.5</v>
      </c>
      <c r="I28" s="20"/>
      <c r="J28" s="20"/>
      <c r="K28" s="20">
        <f>2222.5</f>
        <v>2222.5</v>
      </c>
      <c r="L28" s="20"/>
      <c r="M28" s="20"/>
      <c r="N28" s="20"/>
      <c r="O28" s="20"/>
      <c r="P28" s="15">
        <f>2222.5</f>
        <v>2222.5</v>
      </c>
    </row>
    <row r="29" spans="1:20" ht="15.75">
      <c r="A29" s="11">
        <v>18</v>
      </c>
      <c r="B29" s="11"/>
      <c r="C29" s="19" t="s">
        <v>38</v>
      </c>
      <c r="D29" s="19"/>
      <c r="E29" s="19"/>
      <c r="F29" s="18"/>
      <c r="G29" s="18"/>
      <c r="H29" s="18">
        <v>0</v>
      </c>
      <c r="I29" s="18"/>
      <c r="J29" s="15"/>
      <c r="K29" s="20">
        <f>176.9</f>
        <v>176.9</v>
      </c>
      <c r="L29" s="20"/>
      <c r="M29" s="15"/>
      <c r="N29" s="15"/>
      <c r="O29" s="15"/>
      <c r="P29" s="15">
        <f>354.1</f>
        <v>354.1</v>
      </c>
      <c r="T29" t="s">
        <v>15</v>
      </c>
    </row>
    <row r="30" spans="1:16" ht="15.75">
      <c r="A30" s="21" t="s">
        <v>40</v>
      </c>
      <c r="B30" s="22"/>
      <c r="C30" s="22"/>
      <c r="D30" s="22"/>
      <c r="E30" s="23"/>
      <c r="F30" s="18"/>
      <c r="G30" s="18"/>
      <c r="H30" s="20">
        <f>H12+H18+H20+H23+H25</f>
        <v>7356.199999999999</v>
      </c>
      <c r="I30" s="20"/>
      <c r="J30" s="20"/>
      <c r="K30" s="20">
        <f>K12+K18+K20+K23+K25+K29</f>
        <v>7357.1</v>
      </c>
      <c r="L30" s="20"/>
      <c r="M30" s="17"/>
      <c r="N30" s="18">
        <f>O12+N18+O20+N23+N25+P29</f>
        <v>7280.6</v>
      </c>
      <c r="O30" s="18"/>
      <c r="P30" s="18"/>
    </row>
  </sheetData>
  <sheetProtection/>
  <mergeCells count="123">
    <mergeCell ref="K15:L15"/>
    <mergeCell ref="F15:G15"/>
    <mergeCell ref="C15:E15"/>
    <mergeCell ref="A9:B10"/>
    <mergeCell ref="C9:E10"/>
    <mergeCell ref="A14:B14"/>
    <mergeCell ref="H14:J14"/>
    <mergeCell ref="C11:E11"/>
    <mergeCell ref="F13:G13"/>
    <mergeCell ref="A11:B11"/>
    <mergeCell ref="H11:J11"/>
    <mergeCell ref="K11:O11"/>
    <mergeCell ref="K9:O10"/>
    <mergeCell ref="P9:P10"/>
    <mergeCell ref="C7:L7"/>
    <mergeCell ref="F10:G10"/>
    <mergeCell ref="H9:J10"/>
    <mergeCell ref="A8:B8"/>
    <mergeCell ref="B1:C1"/>
    <mergeCell ref="D1:F1"/>
    <mergeCell ref="G6:P6"/>
    <mergeCell ref="B6:C6"/>
    <mergeCell ref="D6:F6"/>
    <mergeCell ref="I1:P1"/>
    <mergeCell ref="H2:P2"/>
    <mergeCell ref="C8:D8"/>
    <mergeCell ref="N7:P7"/>
    <mergeCell ref="K13:O13"/>
    <mergeCell ref="A12:B12"/>
    <mergeCell ref="C12:E12"/>
    <mergeCell ref="F12:G12"/>
    <mergeCell ref="H12:J12"/>
    <mergeCell ref="A13:B13"/>
    <mergeCell ref="O12:P12"/>
    <mergeCell ref="F16:G16"/>
    <mergeCell ref="H16:J16"/>
    <mergeCell ref="A17:B17"/>
    <mergeCell ref="C17:E17"/>
    <mergeCell ref="H3:P3"/>
    <mergeCell ref="H4:P4"/>
    <mergeCell ref="E8:P8"/>
    <mergeCell ref="F9:G9"/>
    <mergeCell ref="F11:G11"/>
    <mergeCell ref="C13:E13"/>
    <mergeCell ref="A18:B18"/>
    <mergeCell ref="C18:E18"/>
    <mergeCell ref="F18:G18"/>
    <mergeCell ref="K18:L18"/>
    <mergeCell ref="M12:N12"/>
    <mergeCell ref="K12:L12"/>
    <mergeCell ref="H13:J13"/>
    <mergeCell ref="K17:O17"/>
    <mergeCell ref="A16:B16"/>
    <mergeCell ref="C16:E16"/>
    <mergeCell ref="A20:B20"/>
    <mergeCell ref="C20:E20"/>
    <mergeCell ref="F20:G20"/>
    <mergeCell ref="H20:J20"/>
    <mergeCell ref="F17:G17"/>
    <mergeCell ref="H17:J17"/>
    <mergeCell ref="A19:B19"/>
    <mergeCell ref="C19:E19"/>
    <mergeCell ref="F19:G19"/>
    <mergeCell ref="H19:J19"/>
    <mergeCell ref="C23:E23"/>
    <mergeCell ref="F23:G23"/>
    <mergeCell ref="H23:J23"/>
    <mergeCell ref="H18:J18"/>
    <mergeCell ref="C22:E22"/>
    <mergeCell ref="F22:G22"/>
    <mergeCell ref="C26:E26"/>
    <mergeCell ref="F26:G26"/>
    <mergeCell ref="K26:L26"/>
    <mergeCell ref="A24:B24"/>
    <mergeCell ref="C24:E24"/>
    <mergeCell ref="F24:G24"/>
    <mergeCell ref="H24:J24"/>
    <mergeCell ref="K19:O19"/>
    <mergeCell ref="N18:P18"/>
    <mergeCell ref="H15:I15"/>
    <mergeCell ref="F28:G28"/>
    <mergeCell ref="H28:J28"/>
    <mergeCell ref="K20:L20"/>
    <mergeCell ref="O20:P20"/>
    <mergeCell ref="F27:G27"/>
    <mergeCell ref="H26:I26"/>
    <mergeCell ref="K16:O16"/>
    <mergeCell ref="K22:L22"/>
    <mergeCell ref="M20:N20"/>
    <mergeCell ref="K14:O14"/>
    <mergeCell ref="C21:E21"/>
    <mergeCell ref="F21:G21"/>
    <mergeCell ref="H21:I21"/>
    <mergeCell ref="K21:L21"/>
    <mergeCell ref="F14:G14"/>
    <mergeCell ref="H22:I22"/>
    <mergeCell ref="C14:E14"/>
    <mergeCell ref="K23:L23"/>
    <mergeCell ref="N23:P23"/>
    <mergeCell ref="K24:O24"/>
    <mergeCell ref="A25:B25"/>
    <mergeCell ref="H25:J25"/>
    <mergeCell ref="N25:P25"/>
    <mergeCell ref="C25:E25"/>
    <mergeCell ref="F25:G25"/>
    <mergeCell ref="K25:L25"/>
    <mergeCell ref="A23:B23"/>
    <mergeCell ref="A27:B27"/>
    <mergeCell ref="H27:J27"/>
    <mergeCell ref="K27:O27"/>
    <mergeCell ref="A28:B28"/>
    <mergeCell ref="C28:E28"/>
    <mergeCell ref="K28:O28"/>
    <mergeCell ref="C27:E27"/>
    <mergeCell ref="N30:P30"/>
    <mergeCell ref="C29:E29"/>
    <mergeCell ref="F29:G29"/>
    <mergeCell ref="H29:I29"/>
    <mergeCell ref="K29:L29"/>
    <mergeCell ref="A30:E30"/>
    <mergeCell ref="F30:G30"/>
    <mergeCell ref="H30:J30"/>
    <mergeCell ref="K30:L30"/>
  </mergeCells>
  <printOptions horizontalCentered="1"/>
  <pageMargins left="0.3937007874015748" right="0.3937007874015748" top="0.1968503937007874" bottom="0.1968503937007874" header="0.5118110236220472" footer="0.5118110236220472"/>
  <pageSetup fitToWidth="0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 Windows</cp:lastModifiedBy>
  <cp:lastPrinted>2023-11-20T08:59:12Z</cp:lastPrinted>
  <dcterms:created xsi:type="dcterms:W3CDTF">1996-10-08T23:32:33Z</dcterms:created>
  <dcterms:modified xsi:type="dcterms:W3CDTF">2023-11-20T08:59:28Z</dcterms:modified>
  <cp:category/>
  <cp:version/>
  <cp:contentType/>
  <cp:contentStatus/>
</cp:coreProperties>
</file>