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6\Приложения\"/>
    </mc:Choice>
  </mc:AlternateContent>
  <xr:revisionPtr revIDLastSave="0" documentId="8_{725D463C-C0E7-47AF-8DC9-C273E4BCE8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0" r:id="rId1"/>
    <sheet name="Прил 2" sheetId="4" r:id="rId2"/>
  </sheets>
  <calcPr calcId="191029"/>
</workbook>
</file>

<file path=xl/calcChain.xml><?xml version="1.0" encoding="utf-8"?>
<calcChain xmlns="http://schemas.openxmlformats.org/spreadsheetml/2006/main">
  <c r="M96" i="10" l="1"/>
  <c r="L94" i="10"/>
  <c r="K94" i="10"/>
  <c r="J94" i="10"/>
  <c r="I94" i="10"/>
  <c r="H94" i="10"/>
  <c r="M94" i="10" s="1"/>
  <c r="L92" i="10"/>
  <c r="L90" i="10" s="1"/>
  <c r="K92" i="10"/>
  <c r="J92" i="10"/>
  <c r="J90" i="10" s="1"/>
  <c r="I92" i="10"/>
  <c r="I90" i="10" s="1"/>
  <c r="H92" i="10"/>
  <c r="H90" i="10" s="1"/>
  <c r="K90" i="10"/>
  <c r="M88" i="10"/>
  <c r="L86" i="10"/>
  <c r="K86" i="10"/>
  <c r="J86" i="10"/>
  <c r="I86" i="10"/>
  <c r="M86" i="10" s="1"/>
  <c r="H86" i="10"/>
  <c r="M84" i="10"/>
  <c r="L82" i="10"/>
  <c r="K82" i="10"/>
  <c r="J82" i="10"/>
  <c r="I82" i="10"/>
  <c r="H82" i="10"/>
  <c r="L79" i="10"/>
  <c r="L77" i="10" s="1"/>
  <c r="K79" i="10"/>
  <c r="K77" i="10" s="1"/>
  <c r="J79" i="10"/>
  <c r="I79" i="10"/>
  <c r="I77" i="10" s="1"/>
  <c r="H79" i="10"/>
  <c r="M79" i="10" s="1"/>
  <c r="J77" i="10"/>
  <c r="M75" i="10"/>
  <c r="L73" i="10"/>
  <c r="K73" i="10"/>
  <c r="J73" i="10"/>
  <c r="I73" i="10"/>
  <c r="H73" i="10"/>
  <c r="M71" i="10"/>
  <c r="L69" i="10"/>
  <c r="K69" i="10"/>
  <c r="J69" i="10"/>
  <c r="I69" i="10"/>
  <c r="H69" i="10"/>
  <c r="M67" i="10"/>
  <c r="L65" i="10"/>
  <c r="K65" i="10"/>
  <c r="J65" i="10"/>
  <c r="I65" i="10"/>
  <c r="H65" i="10"/>
  <c r="L64" i="10"/>
  <c r="L61" i="10" s="1"/>
  <c r="K64" i="10"/>
  <c r="K51" i="10" s="1"/>
  <c r="J64" i="10"/>
  <c r="I64" i="10"/>
  <c r="I51" i="10" s="1"/>
  <c r="H64" i="10"/>
  <c r="L63" i="10"/>
  <c r="K63" i="10"/>
  <c r="K61" i="10" s="1"/>
  <c r="J63" i="10"/>
  <c r="J61" i="10" s="1"/>
  <c r="I63" i="10"/>
  <c r="I50" i="10" s="1"/>
  <c r="I48" i="10" s="1"/>
  <c r="H63" i="10"/>
  <c r="H61" i="10"/>
  <c r="M59" i="10"/>
  <c r="L57" i="10"/>
  <c r="K57" i="10"/>
  <c r="J57" i="10"/>
  <c r="I57" i="10"/>
  <c r="H57" i="10"/>
  <c r="L55" i="10"/>
  <c r="L51" i="10" s="1"/>
  <c r="K55" i="10"/>
  <c r="J55" i="10"/>
  <c r="I55" i="10"/>
  <c r="H55" i="10"/>
  <c r="H51" i="10" s="1"/>
  <c r="L54" i="10"/>
  <c r="L50" i="10" s="1"/>
  <c r="K54" i="10"/>
  <c r="K50" i="10" s="1"/>
  <c r="K48" i="10" s="1"/>
  <c r="J54" i="10"/>
  <c r="I54" i="10"/>
  <c r="H54" i="10"/>
  <c r="J52" i="10"/>
  <c r="I52" i="10"/>
  <c r="M46" i="10"/>
  <c r="L44" i="10"/>
  <c r="K44" i="10"/>
  <c r="J44" i="10"/>
  <c r="I44" i="10"/>
  <c r="H44" i="10"/>
  <c r="M42" i="10"/>
  <c r="L40" i="10"/>
  <c r="K40" i="10"/>
  <c r="J40" i="10"/>
  <c r="I40" i="10"/>
  <c r="H40" i="10"/>
  <c r="M38" i="10"/>
  <c r="L36" i="10"/>
  <c r="K36" i="10"/>
  <c r="J36" i="10"/>
  <c r="I36" i="10"/>
  <c r="H36" i="10"/>
  <c r="M34" i="10"/>
  <c r="L32" i="10"/>
  <c r="K32" i="10"/>
  <c r="J32" i="10"/>
  <c r="I32" i="10"/>
  <c r="H32" i="10"/>
  <c r="M30" i="10"/>
  <c r="L28" i="10"/>
  <c r="K28" i="10"/>
  <c r="J28" i="10"/>
  <c r="I28" i="10"/>
  <c r="H28" i="10"/>
  <c r="M26" i="10"/>
  <c r="L24" i="10"/>
  <c r="K24" i="10"/>
  <c r="J24" i="10"/>
  <c r="I24" i="10"/>
  <c r="H24" i="10"/>
  <c r="L21" i="10"/>
  <c r="L17" i="10" s="1"/>
  <c r="L15" i="10" s="1"/>
  <c r="K21" i="10"/>
  <c r="K19" i="10" s="1"/>
  <c r="J21" i="10"/>
  <c r="J17" i="10" s="1"/>
  <c r="J15" i="10" s="1"/>
  <c r="I21" i="10"/>
  <c r="H21" i="10"/>
  <c r="H19" i="10" s="1"/>
  <c r="J19" i="10"/>
  <c r="I19" i="10"/>
  <c r="I17" i="10"/>
  <c r="H17" i="10"/>
  <c r="H15" i="10" s="1"/>
  <c r="M90" i="10" l="1"/>
  <c r="M36" i="10"/>
  <c r="M44" i="10"/>
  <c r="K52" i="10"/>
  <c r="M57" i="10"/>
  <c r="M24" i="10"/>
  <c r="M32" i="10"/>
  <c r="M40" i="10"/>
  <c r="H50" i="10"/>
  <c r="M50" i="10" s="1"/>
  <c r="H77" i="10"/>
  <c r="M17" i="10"/>
  <c r="L19" i="10"/>
  <c r="M19" i="10" s="1"/>
  <c r="I15" i="10"/>
  <c r="K17" i="10"/>
  <c r="K15" i="10" s="1"/>
  <c r="M15" i="10" s="1"/>
  <c r="M21" i="10"/>
  <c r="J51" i="10"/>
  <c r="M65" i="10"/>
  <c r="M73" i="10"/>
  <c r="J50" i="10"/>
  <c r="I61" i="10"/>
  <c r="M63" i="10"/>
  <c r="M69" i="10"/>
  <c r="M82" i="10"/>
  <c r="M28" i="10"/>
  <c r="I11" i="10"/>
  <c r="I13" i="10" s="1"/>
  <c r="K11" i="10"/>
  <c r="K13" i="10" s="1"/>
  <c r="J48" i="10"/>
  <c r="J11" i="10" s="1"/>
  <c r="J13" i="10" s="1"/>
  <c r="H48" i="10"/>
  <c r="L48" i="10"/>
  <c r="L11" i="10" s="1"/>
  <c r="L13" i="10" s="1"/>
  <c r="M61" i="10"/>
  <c r="M77" i="10"/>
  <c r="M54" i="10"/>
  <c r="M92" i="10"/>
  <c r="H52" i="10"/>
  <c r="L52" i="10"/>
  <c r="M52" i="10" l="1"/>
  <c r="H11" i="10"/>
  <c r="M48" i="10"/>
  <c r="H13" i="10" l="1"/>
  <c r="M13" i="10" s="1"/>
  <c r="M11" i="10"/>
  <c r="I29" i="4" l="1"/>
  <c r="I22" i="4"/>
  <c r="H15" i="4" l="1"/>
  <c r="H10" i="4" s="1"/>
  <c r="H17" i="4"/>
  <c r="H24" i="4"/>
  <c r="G24" i="4" l="1"/>
  <c r="G17" i="4"/>
  <c r="E15" i="4"/>
  <c r="F15" i="4"/>
  <c r="G15" i="4"/>
  <c r="G10" i="4" s="1"/>
  <c r="D15" i="4"/>
  <c r="I15" i="4" l="1"/>
  <c r="F17" i="4"/>
  <c r="E17" i="4"/>
  <c r="D17" i="4"/>
  <c r="F24" i="4"/>
  <c r="E24" i="4"/>
  <c r="D24" i="4"/>
  <c r="E10" i="4"/>
  <c r="F10" i="4"/>
  <c r="D10" i="4"/>
  <c r="I17" i="4" l="1"/>
  <c r="I10" i="4"/>
  <c r="I24" i="4"/>
</calcChain>
</file>

<file path=xl/sharedStrings.xml><?xml version="1.0" encoding="utf-8"?>
<sst xmlns="http://schemas.openxmlformats.org/spreadsheetml/2006/main" count="293" uniqueCount="98">
  <si>
    <t>Наименование  программы, подпрограммы</t>
  </si>
  <si>
    <t>Наименование ГРБС</t>
  </si>
  <si>
    <t>Код бюджетной классификации</t>
  </si>
  <si>
    <t>Расходы</t>
  </si>
  <si>
    <t>(тыс. руб.), годы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</si>
  <si>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</si>
  <si>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</si>
  <si>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</si>
  <si>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</si>
  <si>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</si>
  <si>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</si>
  <si>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</si>
  <si>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</si>
  <si>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</si>
  <si>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</si>
  <si>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</si>
  <si>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</si>
  <si>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Приложение № 1</t>
  </si>
  <si>
    <t>Статус        (муниципальная программа, подпрограмма)</t>
  </si>
  <si>
    <t>Приложение № 2</t>
  </si>
  <si>
    <t>Распределение планируемых расходов за счет средств местного бюджета по мероприятиям и подпрограммам муниципальной программы</t>
  </si>
  <si>
    <t>Мероприятие 1 Подпрограммы 1</t>
  </si>
  <si>
    <t>всего расходные обязательства</t>
  </si>
  <si>
    <t>Подпрограмма 2</t>
  </si>
  <si>
    <t>Мероприятие 1 Подпрограммы 2</t>
  </si>
  <si>
    <t>Мероприятие 2 Подпрограммы 2</t>
  </si>
  <si>
    <t>Мероприятие 3 Подпрограммы 2</t>
  </si>
  <si>
    <t>Мероприятие 4 Подпрограммы 2</t>
  </si>
  <si>
    <t>Ответственный исполнитель, соисполнители</t>
  </si>
  <si>
    <t>Оценка расходов</t>
  </si>
  <si>
    <t>первый год планового периода</t>
  </si>
  <si>
    <t>второй год планового периода</t>
  </si>
  <si>
    <t>юридические лица</t>
  </si>
  <si>
    <t xml:space="preserve">Статус  </t>
  </si>
  <si>
    <t>Наименование  муниципальной программы, подпрограммы муниципальной программы</t>
  </si>
  <si>
    <t>Всего</t>
  </si>
  <si>
    <t>в том числе:</t>
  </si>
  <si>
    <t>федеральный бюджет</t>
  </si>
  <si>
    <t>краевой бюджет</t>
  </si>
  <si>
    <t>внебюджетные источники</t>
  </si>
  <si>
    <t>Мероприятие 5 Подпрограммы 2</t>
  </si>
  <si>
    <t>Администрация                    Б-Улуйского сельсовета</t>
  </si>
  <si>
    <t>бюджет Большеулуйского сельсовета</t>
  </si>
  <si>
    <t xml:space="preserve">к муниципальной программе "Модернизация жилищно-коммунального хозяйства </t>
  </si>
  <si>
    <t>0501</t>
  </si>
  <si>
    <t>к муниципальной программе "Модернизация жилищно-коммунального хозяйства</t>
  </si>
  <si>
    <t>Обеспечение возмещения недополученных доходов организаций в связи с оказанием населению услуг бани по социально-ориентированным ценам</t>
  </si>
  <si>
    <t>0502</t>
  </si>
  <si>
    <t>Дезинфекция жилых домов</t>
  </si>
  <si>
    <t>Отчисления на капитальный ремонт многоквартирных жилых домов</t>
  </si>
  <si>
    <t>на территории Большеулуйского сельсовета"</t>
  </si>
  <si>
    <t> «Модернизация жилищно-коммунального хозяйства на территории Большеулуйского сельсовета»</t>
  </si>
  <si>
    <t>"Развитие и модернизация объектов жилищного фонда на территории Большеулуйского сельсовета"</t>
  </si>
  <si>
    <t> «Развитие и модернизация объектов коммунальной инфраструктуры на территории Большеулуйского сельсовета»</t>
  </si>
  <si>
    <t>текущий финансовый год</t>
  </si>
  <si>
    <t>Увеличение площади муниципального жилого фонда</t>
  </si>
  <si>
    <t>Модернизация, предупреждение и устранение чрезвычайных и аварийных ситуаций на объектах теплоснабжения</t>
  </si>
  <si>
    <t>Модернизация, предупреждение и устранение чрезвычайных и аварийных ситуаций на объектах водоснабжения</t>
  </si>
  <si>
    <t>Модернизация банно-прачечного комбината</t>
  </si>
  <si>
    <t>Ресурсное обеспечение и прогнозная оценка расходов на реализацию целей муниципальной программы Большеулуйского сельсовета с учетом источников финансирования, в том числе по уровням бюджетной системы</t>
  </si>
  <si>
    <t>Сохранение жилищного фонда пригодным для эксплуатации путем проведения ремонтов в жилых домах Большеулуйского сельсовет</t>
  </si>
  <si>
    <t>1.1.1.</t>
  </si>
  <si>
    <t>1.1.2.</t>
  </si>
  <si>
    <t>1.1.3.</t>
  </si>
  <si>
    <t>1.1.4.</t>
  </si>
  <si>
    <t>1.1.5.</t>
  </si>
  <si>
    <t>1.1.6.</t>
  </si>
  <si>
    <t>Снос ветхих и аварийных домов</t>
  </si>
  <si>
    <t>Обеспечение населения бесперебойным теплоснабжением</t>
  </si>
  <si>
    <t>2.1.1.</t>
  </si>
  <si>
    <t>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</si>
  <si>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2.2.1.</t>
  </si>
  <si>
    <t>2.2.2.</t>
  </si>
  <si>
    <t>Мероприятия по реализации мероприятий подпрограммы "Модернизация, реконструкция и капитальный ремонт объектов коммунальной инфраструктуры муниципальных образований Красноярского края"</t>
  </si>
  <si>
    <t>2.5.1.</t>
  </si>
  <si>
    <t>третий год планового периода</t>
  </si>
  <si>
    <t>тыс.руб.</t>
  </si>
  <si>
    <t>Приобретение материалов для прокладки водопровода</t>
  </si>
  <si>
    <t xml:space="preserve">отчетный финансо-вый год </t>
  </si>
  <si>
    <t>0310000000</t>
  </si>
  <si>
    <t xml:space="preserve">Содержание и проведение ремонта в многоквартирных домах </t>
  </si>
  <si>
    <t>0320000000</t>
  </si>
  <si>
    <t>Отчетный финансовый год</t>
  </si>
  <si>
    <t>Проведение ремонта в муниципальном жилом фонде Большеулуйского сельсовета в порядке очередности</t>
  </si>
  <si>
    <t>Инвентаризация объектов жилищно-коммунального хозяйства Большеулуйского сельсовета, выполнение проектных и кадастровых работ</t>
  </si>
  <si>
    <t>2.4.1.</t>
  </si>
  <si>
    <t>Инвентаризация объектов ЖКХ</t>
  </si>
  <si>
    <t>2.4.2.</t>
  </si>
  <si>
    <t>Выполнение проектных и кадастровых работ, госэкспертиза, оценка</t>
  </si>
  <si>
    <t>0300000000</t>
  </si>
  <si>
    <t>0310083110</t>
  </si>
  <si>
    <t>0320083120</t>
  </si>
  <si>
    <t>0320083130</t>
  </si>
  <si>
    <t>0320083140</t>
  </si>
  <si>
    <t>0320083150</t>
  </si>
  <si>
    <t>0320083160</t>
  </si>
  <si>
    <t>Приложение 1 к постановлению от 26.04.2021 № 46</t>
  </si>
  <si>
    <t>Приложение 2 к постановлению от 26.04.2021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</si>
</sst>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horizontal="right"/>
    </xf>
    <xf numFmtId="2" fontId="2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49" fontId="3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0" fillId="0" borderId="0" xfId="0" applyNumberFormat="1"/>
    <xf numFmtId="49" fontId="2" fillId="0" borderId="0" xfId="0" applyNumberFormat="1" applyFont="1"/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6" fillId="0" borderId="6" xfId="0" applyNumberFormat="1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/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>
      <alignment vertical="top" wrapText="1"/>
    </xf>
    <xf numFmtId="2" fontId="3" fillId="3" borderId="6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/>
    </xf>
    <xf numFmtId="49" fontId="2" fillId="4" borderId="6" xfId="0" applyNumberFormat="1" applyFont="1" applyFill="1" applyBorder="1" applyAlignment="1">
      <alignment vertical="top"/>
    </xf>
    <xf numFmtId="49" fontId="6" fillId="4" borderId="6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/>
    </xf>
    <xf numFmtId="2" fontId="2" fillId="4" borderId="6" xfId="0" applyNumberFormat="1" applyFont="1" applyFill="1" applyBorder="1" applyAlignment="1">
      <alignment horizontal="center" vertical="top"/>
    </xf>
    <xf numFmtId="0" fontId="0" fillId="4" borderId="0" xfId="0" applyFill="1"/>
    <xf numFmtId="0" fontId="5" fillId="4" borderId="6" xfId="0" applyFont="1" applyFill="1" applyBorder="1" applyAlignment="1">
      <alignment vertical="top" wrapText="1"/>
    </xf>
    <xf numFmtId="2" fontId="2" fillId="3" borderId="6" xfId="0" applyNumberFormat="1" applyFont="1" applyFill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vertical="top" wrapText="1"/>
    </xf>
    <xf numFmtId="164" fontId="2" fillId="4" borderId="6" xfId="0" applyNumberFormat="1" applyFont="1" applyFill="1" applyBorder="1" applyAlignment="1">
      <alignment horizontal="center" vertical="top"/>
    </xf>
    <xf numFmtId="49" fontId="7" fillId="0" borderId="6" xfId="0" applyNumberFormat="1" applyFont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/>
    </xf>
    <xf numFmtId="49" fontId="6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164" fontId="3" fillId="0" borderId="6" xfId="0" applyNumberFormat="1" applyFont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2" fillId="2" borderId="6" xfId="0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2" fillId="3" borderId="6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topLeftCell="A85" workbookViewId="0">
      <selection activeCell="H5" sqref="H5"/>
    </sheetView>
  </sheetViews>
  <sheetFormatPr defaultRowHeight="15" x14ac:dyDescent="0.25"/>
  <cols>
    <col min="1" max="1" width="15.85546875" customWidth="1"/>
    <col min="2" max="2" width="31.5703125" customWidth="1"/>
    <col min="3" max="3" width="20.7109375" customWidth="1"/>
    <col min="4" max="4" width="8" customWidth="1"/>
    <col min="5" max="5" width="7" style="14" customWidth="1"/>
    <col min="6" max="6" width="9.28515625" customWidth="1"/>
    <col min="7" max="7" width="7.28515625" customWidth="1"/>
    <col min="8" max="8" width="10.85546875" style="59" customWidth="1"/>
    <col min="9" max="9" width="10.85546875" style="26" customWidth="1"/>
    <col min="10" max="12" width="10.85546875" customWidth="1"/>
    <col min="13" max="13" width="11.7109375" customWidth="1"/>
  </cols>
  <sheetData>
    <row r="1" spans="1:13" ht="18" customHeight="1" x14ac:dyDescent="0.25">
      <c r="E1" s="94" t="s">
        <v>96</v>
      </c>
      <c r="F1" s="94"/>
      <c r="G1" s="94"/>
      <c r="H1" s="94"/>
      <c r="I1" s="94"/>
      <c r="J1" s="94"/>
      <c r="K1" s="94"/>
      <c r="L1" s="94"/>
      <c r="M1" s="94"/>
    </row>
    <row r="2" spans="1:13" x14ac:dyDescent="0.25">
      <c r="H2" s="95" t="s">
        <v>17</v>
      </c>
      <c r="I2" s="95"/>
      <c r="J2" s="95"/>
      <c r="K2" s="95"/>
      <c r="L2" s="95"/>
      <c r="M2" s="96"/>
    </row>
    <row r="3" spans="1:13" x14ac:dyDescent="0.25">
      <c r="B3" s="24"/>
      <c r="C3" s="1"/>
      <c r="D3" s="95" t="s">
        <v>43</v>
      </c>
      <c r="E3" s="95"/>
      <c r="F3" s="95"/>
      <c r="G3" s="95"/>
      <c r="H3" s="95"/>
      <c r="I3" s="95"/>
      <c r="J3" s="95"/>
      <c r="K3" s="95"/>
      <c r="L3" s="95"/>
      <c r="M3" s="95"/>
    </row>
    <row r="4" spans="1:13" x14ac:dyDescent="0.25">
      <c r="B4" s="1"/>
      <c r="C4" s="1"/>
      <c r="D4" s="1"/>
      <c r="E4" s="15"/>
      <c r="F4" s="97" t="s">
        <v>50</v>
      </c>
      <c r="G4" s="97"/>
      <c r="H4" s="97"/>
      <c r="I4" s="97"/>
      <c r="J4" s="97"/>
      <c r="K4" s="97"/>
      <c r="L4" s="97"/>
      <c r="M4" s="97"/>
    </row>
    <row r="5" spans="1:13" ht="43.5" customHeight="1" x14ac:dyDescent="0.25">
      <c r="B5" s="98" t="s">
        <v>20</v>
      </c>
      <c r="C5" s="98"/>
      <c r="D5" s="98"/>
      <c r="E5" s="98"/>
      <c r="F5" s="98"/>
      <c r="G5" s="98"/>
      <c r="H5" s="58"/>
      <c r="I5" s="25"/>
      <c r="J5" s="65"/>
      <c r="K5" s="65"/>
      <c r="L5" s="65"/>
      <c r="M5" s="65"/>
    </row>
    <row r="6" spans="1:13" ht="15.75" thickBot="1" x14ac:dyDescent="0.3"/>
    <row r="7" spans="1:13" ht="24" customHeight="1" x14ac:dyDescent="0.25">
      <c r="A7" s="83" t="s">
        <v>18</v>
      </c>
      <c r="B7" s="83" t="s">
        <v>0</v>
      </c>
      <c r="C7" s="83" t="s">
        <v>1</v>
      </c>
      <c r="D7" s="86" t="s">
        <v>2</v>
      </c>
      <c r="E7" s="87"/>
      <c r="F7" s="87"/>
      <c r="G7" s="88"/>
      <c r="H7" s="87" t="s">
        <v>3</v>
      </c>
      <c r="I7" s="87"/>
      <c r="J7" s="87"/>
      <c r="K7" s="87"/>
      <c r="L7" s="87"/>
      <c r="M7" s="92"/>
    </row>
    <row r="8" spans="1:13" ht="15.75" thickBot="1" x14ac:dyDescent="0.3">
      <c r="A8" s="84"/>
      <c r="B8" s="84"/>
      <c r="C8" s="84"/>
      <c r="D8" s="89"/>
      <c r="E8" s="90"/>
      <c r="F8" s="90"/>
      <c r="G8" s="91"/>
      <c r="H8" s="90" t="s">
        <v>76</v>
      </c>
      <c r="I8" s="90"/>
      <c r="J8" s="90"/>
      <c r="K8" s="90"/>
      <c r="L8" s="90"/>
      <c r="M8" s="93"/>
    </row>
    <row r="9" spans="1:13" ht="60.75" thickBot="1" x14ac:dyDescent="0.3">
      <c r="A9" s="84"/>
      <c r="B9" s="84"/>
      <c r="C9" s="84"/>
      <c r="D9" s="83" t="s">
        <v>5</v>
      </c>
      <c r="E9" s="16" t="s">
        <v>6</v>
      </c>
      <c r="F9" s="83" t="s">
        <v>8</v>
      </c>
      <c r="G9" s="83" t="s">
        <v>9</v>
      </c>
      <c r="H9" s="23" t="s">
        <v>78</v>
      </c>
      <c r="I9" s="27" t="s">
        <v>54</v>
      </c>
      <c r="J9" s="23" t="s">
        <v>30</v>
      </c>
      <c r="K9" s="23" t="s">
        <v>31</v>
      </c>
      <c r="L9" s="66" t="s">
        <v>75</v>
      </c>
      <c r="M9" s="83" t="s">
        <v>10</v>
      </c>
    </row>
    <row r="10" spans="1:13" ht="15.75" thickBot="1" x14ac:dyDescent="0.3">
      <c r="A10" s="85"/>
      <c r="B10" s="85"/>
      <c r="C10" s="85"/>
      <c r="D10" s="85"/>
      <c r="E10" s="17" t="s">
        <v>7</v>
      </c>
      <c r="F10" s="85"/>
      <c r="G10" s="85"/>
      <c r="H10" s="60">
        <v>2020</v>
      </c>
      <c r="I10" s="28">
        <v>2021</v>
      </c>
      <c r="J10" s="2">
        <v>2022</v>
      </c>
      <c r="K10" s="2">
        <v>2023</v>
      </c>
      <c r="L10" s="2">
        <v>2024</v>
      </c>
      <c r="M10" s="85"/>
    </row>
    <row r="11" spans="1:13" ht="54" customHeight="1" thickBot="1" x14ac:dyDescent="0.3">
      <c r="A11" s="80" t="s">
        <v>11</v>
      </c>
      <c r="B11" s="80" t="s">
        <v>51</v>
      </c>
      <c r="C11" s="7" t="s">
        <v>12</v>
      </c>
      <c r="D11" s="9">
        <v>807</v>
      </c>
      <c r="E11" s="19" t="s">
        <v>13</v>
      </c>
      <c r="F11" s="9" t="s">
        <v>13</v>
      </c>
      <c r="G11" s="9" t="s">
        <v>13</v>
      </c>
      <c r="H11" s="61">
        <f>H48+H15</f>
        <v>7286.2000000000007</v>
      </c>
      <c r="I11" s="30">
        <f>I48+I15</f>
        <v>9010</v>
      </c>
      <c r="J11" s="29">
        <f>J48+J15</f>
        <v>4700</v>
      </c>
      <c r="K11" s="29">
        <f>K48+K15</f>
        <v>4700</v>
      </c>
      <c r="L11" s="29">
        <f>L48+L15</f>
        <v>4700</v>
      </c>
      <c r="M11" s="29">
        <f>H11+I11+L11+J11+K11</f>
        <v>30396.2</v>
      </c>
    </row>
    <row r="12" spans="1:13" ht="27.75" customHeight="1" thickBot="1" x14ac:dyDescent="0.3">
      <c r="A12" s="81"/>
      <c r="B12" s="81"/>
      <c r="C12" s="7" t="s">
        <v>14</v>
      </c>
      <c r="D12" s="9"/>
      <c r="E12" s="12"/>
      <c r="F12" s="9"/>
      <c r="G12" s="9"/>
      <c r="H12" s="61"/>
      <c r="I12" s="30"/>
      <c r="J12" s="29"/>
      <c r="K12" s="29"/>
      <c r="L12" s="29"/>
      <c r="M12" s="29"/>
    </row>
    <row r="13" spans="1:13" ht="24.75" thickBot="1" x14ac:dyDescent="0.3">
      <c r="A13" s="81"/>
      <c r="B13" s="81"/>
      <c r="C13" s="11" t="s">
        <v>41</v>
      </c>
      <c r="D13" s="8">
        <v>807</v>
      </c>
      <c r="E13" s="12" t="s">
        <v>13</v>
      </c>
      <c r="F13" s="22" t="s">
        <v>89</v>
      </c>
      <c r="G13" s="9" t="s">
        <v>13</v>
      </c>
      <c r="H13" s="61">
        <f>H11</f>
        <v>7286.2000000000007</v>
      </c>
      <c r="I13" s="30">
        <f>I11</f>
        <v>9010</v>
      </c>
      <c r="J13" s="29">
        <f>J11</f>
        <v>4700</v>
      </c>
      <c r="K13" s="29">
        <f>K11</f>
        <v>4700</v>
      </c>
      <c r="L13" s="29">
        <f>L11</f>
        <v>4700</v>
      </c>
      <c r="M13" s="29">
        <f t="shared" ref="M13:M54" si="0">H13+I13+L13+J13+K13</f>
        <v>30396.2</v>
      </c>
    </row>
    <row r="14" spans="1:13" ht="15.75" thickBot="1" x14ac:dyDescent="0.3">
      <c r="A14" s="82"/>
      <c r="B14" s="82"/>
      <c r="C14" s="7"/>
      <c r="D14" s="8"/>
      <c r="E14" s="12" t="s">
        <v>13</v>
      </c>
      <c r="F14" s="9" t="s">
        <v>13</v>
      </c>
      <c r="G14" s="9" t="s">
        <v>13</v>
      </c>
      <c r="H14" s="61"/>
      <c r="I14" s="30"/>
      <c r="J14" s="29"/>
      <c r="K14" s="29"/>
      <c r="L14" s="29"/>
      <c r="M14" s="29"/>
    </row>
    <row r="15" spans="1:13" s="26" customFormat="1" ht="49.5" customHeight="1" thickBot="1" x14ac:dyDescent="0.3">
      <c r="A15" s="76" t="s">
        <v>15</v>
      </c>
      <c r="B15" s="76" t="s">
        <v>52</v>
      </c>
      <c r="C15" s="31" t="s">
        <v>16</v>
      </c>
      <c r="D15" s="32"/>
      <c r="E15" s="33" t="s">
        <v>13</v>
      </c>
      <c r="F15" s="34" t="s">
        <v>13</v>
      </c>
      <c r="G15" s="34" t="s">
        <v>13</v>
      </c>
      <c r="H15" s="61">
        <f>H17+H18</f>
        <v>3837.3</v>
      </c>
      <c r="I15" s="30">
        <f>I17+I18</f>
        <v>2020</v>
      </c>
      <c r="J15" s="30">
        <f>J17+J18</f>
        <v>2370</v>
      </c>
      <c r="K15" s="30">
        <f>K17+K18</f>
        <v>2370</v>
      </c>
      <c r="L15" s="30">
        <f>L17+L18</f>
        <v>2370</v>
      </c>
      <c r="M15" s="30">
        <f t="shared" si="0"/>
        <v>12967.3</v>
      </c>
    </row>
    <row r="16" spans="1:13" s="26" customFormat="1" ht="30.75" customHeight="1" thickBot="1" x14ac:dyDescent="0.3">
      <c r="A16" s="77"/>
      <c r="B16" s="77"/>
      <c r="C16" s="31" t="s">
        <v>14</v>
      </c>
      <c r="D16" s="32"/>
      <c r="E16" s="33" t="s">
        <v>13</v>
      </c>
      <c r="F16" s="34" t="s">
        <v>13</v>
      </c>
      <c r="G16" s="34" t="s">
        <v>13</v>
      </c>
      <c r="H16" s="61"/>
      <c r="I16" s="30"/>
      <c r="J16" s="30"/>
      <c r="K16" s="30"/>
      <c r="L16" s="30"/>
      <c r="M16" s="30"/>
    </row>
    <row r="17" spans="1:13" s="26" customFormat="1" ht="24.75" thickBot="1" x14ac:dyDescent="0.3">
      <c r="A17" s="77"/>
      <c r="B17" s="77"/>
      <c r="C17" s="35" t="s">
        <v>41</v>
      </c>
      <c r="D17" s="32">
        <v>807</v>
      </c>
      <c r="E17" s="33" t="s">
        <v>44</v>
      </c>
      <c r="F17" s="36" t="s">
        <v>79</v>
      </c>
      <c r="G17" s="34" t="s">
        <v>13</v>
      </c>
      <c r="H17" s="61">
        <f>H21</f>
        <v>3837.3</v>
      </c>
      <c r="I17" s="30">
        <f>I21</f>
        <v>2020</v>
      </c>
      <c r="J17" s="30">
        <f>J21</f>
        <v>2370</v>
      </c>
      <c r="K17" s="30">
        <f>K21</f>
        <v>2370</v>
      </c>
      <c r="L17" s="30">
        <f>L21</f>
        <v>2370</v>
      </c>
      <c r="M17" s="30">
        <f t="shared" si="0"/>
        <v>12967.3</v>
      </c>
    </row>
    <row r="18" spans="1:13" s="26" customFormat="1" ht="15.75" thickBot="1" x14ac:dyDescent="0.3">
      <c r="A18" s="78"/>
      <c r="B18" s="78"/>
      <c r="C18" s="31"/>
      <c r="D18" s="32"/>
      <c r="E18" s="33" t="s">
        <v>13</v>
      </c>
      <c r="F18" s="34" t="s">
        <v>13</v>
      </c>
      <c r="G18" s="34" t="s">
        <v>13</v>
      </c>
      <c r="H18" s="62"/>
      <c r="I18" s="37"/>
      <c r="J18" s="37"/>
      <c r="K18" s="37"/>
      <c r="L18" s="37"/>
      <c r="M18" s="30"/>
    </row>
    <row r="19" spans="1:13" s="44" customFormat="1" ht="33" customHeight="1" thickBot="1" x14ac:dyDescent="0.3">
      <c r="A19" s="70" t="s">
        <v>21</v>
      </c>
      <c r="B19" s="70" t="s">
        <v>60</v>
      </c>
      <c r="C19" s="38" t="s">
        <v>22</v>
      </c>
      <c r="D19" s="39"/>
      <c r="E19" s="40"/>
      <c r="F19" s="41"/>
      <c r="G19" s="42"/>
      <c r="H19" s="63">
        <f>H21+H22</f>
        <v>3837.3</v>
      </c>
      <c r="I19" s="46">
        <f>I21+I22</f>
        <v>2020</v>
      </c>
      <c r="J19" s="43">
        <f>J21+J22</f>
        <v>2370</v>
      </c>
      <c r="K19" s="43">
        <f>K21+K22</f>
        <v>2370</v>
      </c>
      <c r="L19" s="43">
        <f>L21+L22</f>
        <v>2370</v>
      </c>
      <c r="M19" s="43">
        <f t="shared" si="0"/>
        <v>12967.3</v>
      </c>
    </row>
    <row r="20" spans="1:13" s="44" customFormat="1" ht="23.25" customHeight="1" thickBot="1" x14ac:dyDescent="0.3">
      <c r="A20" s="71"/>
      <c r="B20" s="71"/>
      <c r="C20" s="38" t="s">
        <v>14</v>
      </c>
      <c r="D20" s="39"/>
      <c r="E20" s="40"/>
      <c r="F20" s="42"/>
      <c r="G20" s="42"/>
      <c r="H20" s="63"/>
      <c r="I20" s="46"/>
      <c r="J20" s="43"/>
      <c r="K20" s="43"/>
      <c r="L20" s="43"/>
      <c r="M20" s="43"/>
    </row>
    <row r="21" spans="1:13" s="44" customFormat="1" ht="24.75" thickBot="1" x14ac:dyDescent="0.3">
      <c r="A21" s="71"/>
      <c r="B21" s="71"/>
      <c r="C21" s="45" t="s">
        <v>41</v>
      </c>
      <c r="D21" s="39">
        <v>807</v>
      </c>
      <c r="E21" s="40" t="s">
        <v>44</v>
      </c>
      <c r="F21" s="41" t="s">
        <v>90</v>
      </c>
      <c r="G21" s="42">
        <v>240</v>
      </c>
      <c r="H21" s="63">
        <f>H26+H30+H34+H38+H42+H46</f>
        <v>3837.3</v>
      </c>
      <c r="I21" s="46">
        <f>I26+I30+I34+I38+I42+I46</f>
        <v>2020</v>
      </c>
      <c r="J21" s="43">
        <f>J26+J30+J34+J38+J42+J46</f>
        <v>2370</v>
      </c>
      <c r="K21" s="43">
        <f>K26+K30+K34+K38+K42+K46</f>
        <v>2370</v>
      </c>
      <c r="L21" s="43">
        <f>L26+L30+L34+L38+L42+L46</f>
        <v>2370</v>
      </c>
      <c r="M21" s="43">
        <f t="shared" si="0"/>
        <v>12967.3</v>
      </c>
    </row>
    <row r="22" spans="1:13" s="44" customFormat="1" ht="19.5" customHeight="1" thickBot="1" x14ac:dyDescent="0.3">
      <c r="A22" s="72"/>
      <c r="B22" s="72"/>
      <c r="C22" s="38"/>
      <c r="D22" s="39"/>
      <c r="E22" s="40" t="s">
        <v>13</v>
      </c>
      <c r="F22" s="42" t="s">
        <v>13</v>
      </c>
      <c r="G22" s="42" t="s">
        <v>13</v>
      </c>
      <c r="H22" s="63"/>
      <c r="I22" s="46"/>
      <c r="J22" s="43"/>
      <c r="K22" s="43"/>
      <c r="L22" s="43"/>
      <c r="M22" s="43"/>
    </row>
    <row r="23" spans="1:13" ht="19.5" customHeight="1" thickBot="1" x14ac:dyDescent="0.3">
      <c r="A23" s="67"/>
      <c r="B23" s="67" t="s">
        <v>36</v>
      </c>
      <c r="C23" s="3"/>
      <c r="D23" s="2"/>
      <c r="E23" s="18"/>
      <c r="F23" s="4"/>
      <c r="G23" s="4"/>
      <c r="H23" s="63"/>
      <c r="I23" s="46"/>
      <c r="J23" s="6"/>
      <c r="K23" s="6"/>
      <c r="L23" s="6"/>
      <c r="M23" s="29"/>
    </row>
    <row r="24" spans="1:13" ht="33" customHeight="1" thickBot="1" x14ac:dyDescent="0.3">
      <c r="A24" s="73" t="s">
        <v>61</v>
      </c>
      <c r="B24" s="73" t="s">
        <v>80</v>
      </c>
      <c r="C24" s="3" t="s">
        <v>22</v>
      </c>
      <c r="D24" s="2"/>
      <c r="E24" s="18"/>
      <c r="F24" s="22"/>
      <c r="G24" s="4"/>
      <c r="H24" s="64">
        <f>H26+H27</f>
        <v>612.29999999999995</v>
      </c>
      <c r="I24" s="48">
        <f>I26+I27</f>
        <v>360</v>
      </c>
      <c r="J24" s="47">
        <f>J26+J27</f>
        <v>200</v>
      </c>
      <c r="K24" s="47">
        <f>K26+K27</f>
        <v>200</v>
      </c>
      <c r="L24" s="47">
        <f>L26+L27</f>
        <v>200</v>
      </c>
      <c r="M24" s="29">
        <f t="shared" si="0"/>
        <v>1572.3</v>
      </c>
    </row>
    <row r="25" spans="1:13" ht="23.25" customHeight="1" thickBot="1" x14ac:dyDescent="0.3">
      <c r="A25" s="74"/>
      <c r="B25" s="74"/>
      <c r="C25" s="3" t="s">
        <v>14</v>
      </c>
      <c r="D25" s="2"/>
      <c r="E25" s="18"/>
      <c r="F25" s="4"/>
      <c r="G25" s="4"/>
      <c r="H25" s="63"/>
      <c r="I25" s="48"/>
      <c r="J25" s="47"/>
      <c r="K25" s="47"/>
      <c r="L25" s="47"/>
      <c r="M25" s="29"/>
    </row>
    <row r="26" spans="1:13" ht="24.75" thickBot="1" x14ac:dyDescent="0.3">
      <c r="A26" s="74"/>
      <c r="B26" s="74"/>
      <c r="C26" s="13" t="s">
        <v>41</v>
      </c>
      <c r="D26" s="2">
        <v>807</v>
      </c>
      <c r="E26" s="18" t="s">
        <v>44</v>
      </c>
      <c r="F26" s="53" t="s">
        <v>90</v>
      </c>
      <c r="G26" s="4">
        <v>240</v>
      </c>
      <c r="H26" s="64">
        <v>612.29999999999995</v>
      </c>
      <c r="I26" s="48">
        <v>360</v>
      </c>
      <c r="J26" s="47">
        <v>200</v>
      </c>
      <c r="K26" s="47">
        <v>200</v>
      </c>
      <c r="L26" s="47">
        <v>200</v>
      </c>
      <c r="M26" s="29">
        <f t="shared" si="0"/>
        <v>1572.3</v>
      </c>
    </row>
    <row r="27" spans="1:13" ht="19.5" customHeight="1" thickBot="1" x14ac:dyDescent="0.3">
      <c r="A27" s="75"/>
      <c r="B27" s="75"/>
      <c r="C27" s="3"/>
      <c r="D27" s="2"/>
      <c r="E27" s="18" t="s">
        <v>13</v>
      </c>
      <c r="F27" s="4" t="s">
        <v>13</v>
      </c>
      <c r="G27" s="4" t="s">
        <v>13</v>
      </c>
      <c r="H27" s="64"/>
      <c r="I27" s="48"/>
      <c r="J27" s="47"/>
      <c r="K27" s="47"/>
      <c r="L27" s="47"/>
      <c r="M27" s="29"/>
    </row>
    <row r="28" spans="1:13" ht="33" customHeight="1" thickBot="1" x14ac:dyDescent="0.3">
      <c r="A28" s="73" t="s">
        <v>62</v>
      </c>
      <c r="B28" s="73" t="s">
        <v>83</v>
      </c>
      <c r="C28" s="3" t="s">
        <v>22</v>
      </c>
      <c r="D28" s="2"/>
      <c r="E28" s="18"/>
      <c r="F28" s="22"/>
      <c r="G28" s="4"/>
      <c r="H28" s="64">
        <f>H30+H31</f>
        <v>855</v>
      </c>
      <c r="I28" s="48">
        <f>I30+I31</f>
        <v>700</v>
      </c>
      <c r="J28" s="64">
        <f>J30+J31</f>
        <v>1000</v>
      </c>
      <c r="K28" s="64">
        <f>K30+K31</f>
        <v>1000</v>
      </c>
      <c r="L28" s="64">
        <f>L30+L31</f>
        <v>1000</v>
      </c>
      <c r="M28" s="29">
        <f t="shared" si="0"/>
        <v>4555</v>
      </c>
    </row>
    <row r="29" spans="1:13" ht="23.25" customHeight="1" thickBot="1" x14ac:dyDescent="0.3">
      <c r="A29" s="74"/>
      <c r="B29" s="74"/>
      <c r="C29" s="3" t="s">
        <v>14</v>
      </c>
      <c r="D29" s="2"/>
      <c r="E29" s="18"/>
      <c r="F29" s="4"/>
      <c r="G29" s="4"/>
      <c r="H29" s="64"/>
      <c r="I29" s="48"/>
      <c r="J29" s="47"/>
      <c r="K29" s="47"/>
      <c r="L29" s="47"/>
      <c r="M29" s="29"/>
    </row>
    <row r="30" spans="1:13" ht="24.75" thickBot="1" x14ac:dyDescent="0.3">
      <c r="A30" s="74"/>
      <c r="B30" s="74"/>
      <c r="C30" s="13" t="s">
        <v>41</v>
      </c>
      <c r="D30" s="2">
        <v>807</v>
      </c>
      <c r="E30" s="18" t="s">
        <v>44</v>
      </c>
      <c r="F30" s="53" t="s">
        <v>90</v>
      </c>
      <c r="G30" s="4">
        <v>240</v>
      </c>
      <c r="H30" s="64">
        <v>855</v>
      </c>
      <c r="I30" s="48">
        <v>700</v>
      </c>
      <c r="J30" s="47">
        <v>1000</v>
      </c>
      <c r="K30" s="47">
        <v>1000</v>
      </c>
      <c r="L30" s="47">
        <v>1000</v>
      </c>
      <c r="M30" s="29">
        <f t="shared" si="0"/>
        <v>4555</v>
      </c>
    </row>
    <row r="31" spans="1:13" ht="15.75" thickBot="1" x14ac:dyDescent="0.3">
      <c r="A31" s="75"/>
      <c r="B31" s="75"/>
      <c r="C31" s="3"/>
      <c r="D31" s="2"/>
      <c r="E31" s="18" t="s">
        <v>13</v>
      </c>
      <c r="F31" s="4" t="s">
        <v>13</v>
      </c>
      <c r="G31" s="4" t="s">
        <v>13</v>
      </c>
      <c r="H31" s="64"/>
      <c r="I31" s="48"/>
      <c r="J31" s="47"/>
      <c r="K31" s="47"/>
      <c r="L31" s="47"/>
      <c r="M31" s="29"/>
    </row>
    <row r="32" spans="1:13" ht="33" customHeight="1" thickBot="1" x14ac:dyDescent="0.3">
      <c r="A32" s="73" t="s">
        <v>63</v>
      </c>
      <c r="B32" s="73" t="s">
        <v>48</v>
      </c>
      <c r="C32" s="3" t="s">
        <v>22</v>
      </c>
      <c r="D32" s="2"/>
      <c r="E32" s="18"/>
      <c r="F32" s="22"/>
      <c r="G32" s="4"/>
      <c r="H32" s="64">
        <f>H34+H35</f>
        <v>20</v>
      </c>
      <c r="I32" s="48">
        <f>I34+I35</f>
        <v>20</v>
      </c>
      <c r="J32" s="47">
        <f>J34+J35</f>
        <v>20</v>
      </c>
      <c r="K32" s="47">
        <f>K34+K35</f>
        <v>20</v>
      </c>
      <c r="L32" s="47">
        <f>L34+L35</f>
        <v>20</v>
      </c>
      <c r="M32" s="29">
        <f t="shared" si="0"/>
        <v>100</v>
      </c>
    </row>
    <row r="33" spans="1:13" ht="23.25" customHeight="1" thickBot="1" x14ac:dyDescent="0.3">
      <c r="A33" s="74"/>
      <c r="B33" s="74"/>
      <c r="C33" s="3" t="s">
        <v>14</v>
      </c>
      <c r="D33" s="2"/>
      <c r="E33" s="18"/>
      <c r="F33" s="4"/>
      <c r="G33" s="4"/>
      <c r="H33" s="64"/>
      <c r="I33" s="48"/>
      <c r="J33" s="47"/>
      <c r="K33" s="47"/>
      <c r="L33" s="47"/>
      <c r="M33" s="29"/>
    </row>
    <row r="34" spans="1:13" ht="24.75" thickBot="1" x14ac:dyDescent="0.3">
      <c r="A34" s="74"/>
      <c r="B34" s="74"/>
      <c r="C34" s="13" t="s">
        <v>41</v>
      </c>
      <c r="D34" s="2">
        <v>807</v>
      </c>
      <c r="E34" s="18" t="s">
        <v>44</v>
      </c>
      <c r="F34" s="53" t="s">
        <v>90</v>
      </c>
      <c r="G34" s="4">
        <v>240</v>
      </c>
      <c r="H34" s="64">
        <v>20</v>
      </c>
      <c r="I34" s="48">
        <v>20</v>
      </c>
      <c r="J34" s="47">
        <v>20</v>
      </c>
      <c r="K34" s="47">
        <v>20</v>
      </c>
      <c r="L34" s="47">
        <v>20</v>
      </c>
      <c r="M34" s="29">
        <f t="shared" si="0"/>
        <v>100</v>
      </c>
    </row>
    <row r="35" spans="1:13" ht="16.5" customHeight="1" thickBot="1" x14ac:dyDescent="0.3">
      <c r="A35" s="75"/>
      <c r="B35" s="75"/>
      <c r="C35" s="3"/>
      <c r="D35" s="2"/>
      <c r="E35" s="18" t="s">
        <v>13</v>
      </c>
      <c r="F35" s="4" t="s">
        <v>13</v>
      </c>
      <c r="G35" s="4" t="s">
        <v>13</v>
      </c>
      <c r="H35" s="64"/>
      <c r="I35" s="48"/>
      <c r="J35" s="47"/>
      <c r="K35" s="47"/>
      <c r="L35" s="47"/>
      <c r="M35" s="29"/>
    </row>
    <row r="36" spans="1:13" ht="33" customHeight="1" thickBot="1" x14ac:dyDescent="0.3">
      <c r="A36" s="73" t="s">
        <v>64</v>
      </c>
      <c r="B36" s="73" t="s">
        <v>49</v>
      </c>
      <c r="C36" s="3" t="s">
        <v>22</v>
      </c>
      <c r="D36" s="2"/>
      <c r="E36" s="18" t="s">
        <v>44</v>
      </c>
      <c r="F36" s="53" t="s">
        <v>90</v>
      </c>
      <c r="G36" s="4">
        <v>240</v>
      </c>
      <c r="H36" s="64">
        <f>H38+H39</f>
        <v>50</v>
      </c>
      <c r="I36" s="48">
        <f>I38+I39</f>
        <v>30</v>
      </c>
      <c r="J36" s="56">
        <f>J38+J39</f>
        <v>50</v>
      </c>
      <c r="K36" s="56">
        <f>K38+K39</f>
        <v>50</v>
      </c>
      <c r="L36" s="56">
        <f>L38+L39</f>
        <v>50</v>
      </c>
      <c r="M36" s="29">
        <f t="shared" si="0"/>
        <v>230</v>
      </c>
    </row>
    <row r="37" spans="1:13" ht="23.25" customHeight="1" thickBot="1" x14ac:dyDescent="0.3">
      <c r="A37" s="74"/>
      <c r="B37" s="74"/>
      <c r="C37" s="3" t="s">
        <v>14</v>
      </c>
      <c r="D37" s="2"/>
      <c r="E37" s="18"/>
      <c r="F37" s="4"/>
      <c r="G37" s="4"/>
      <c r="H37" s="64"/>
      <c r="I37" s="48"/>
      <c r="J37" s="47"/>
      <c r="K37" s="47"/>
      <c r="L37" s="47"/>
      <c r="M37" s="29"/>
    </row>
    <row r="38" spans="1:13" ht="24.75" thickBot="1" x14ac:dyDescent="0.3">
      <c r="A38" s="74"/>
      <c r="B38" s="74"/>
      <c r="C38" s="13" t="s">
        <v>41</v>
      </c>
      <c r="D38" s="2">
        <v>807</v>
      </c>
      <c r="E38" s="18" t="s">
        <v>44</v>
      </c>
      <c r="F38" s="53" t="s">
        <v>90</v>
      </c>
      <c r="G38" s="4">
        <v>240</v>
      </c>
      <c r="H38" s="64">
        <v>50</v>
      </c>
      <c r="I38" s="48">
        <v>30</v>
      </c>
      <c r="J38" s="47">
        <v>50</v>
      </c>
      <c r="K38" s="47">
        <v>50</v>
      </c>
      <c r="L38" s="47">
        <v>50</v>
      </c>
      <c r="M38" s="29">
        <f t="shared" si="0"/>
        <v>230</v>
      </c>
    </row>
    <row r="39" spans="1:13" ht="16.5" customHeight="1" thickBot="1" x14ac:dyDescent="0.3">
      <c r="A39" s="75"/>
      <c r="B39" s="75"/>
      <c r="C39" s="3"/>
      <c r="D39" s="2"/>
      <c r="E39" s="18" t="s">
        <v>13</v>
      </c>
      <c r="F39" s="4" t="s">
        <v>13</v>
      </c>
      <c r="G39" s="4" t="s">
        <v>13</v>
      </c>
      <c r="H39" s="64"/>
      <c r="I39" s="48"/>
      <c r="J39" s="47"/>
      <c r="K39" s="47"/>
      <c r="L39" s="47"/>
      <c r="M39" s="29"/>
    </row>
    <row r="40" spans="1:13" ht="33" customHeight="1" thickBot="1" x14ac:dyDescent="0.3">
      <c r="A40" s="73" t="s">
        <v>65</v>
      </c>
      <c r="B40" s="73" t="s">
        <v>55</v>
      </c>
      <c r="C40" s="3" t="s">
        <v>22</v>
      </c>
      <c r="D40" s="2"/>
      <c r="E40" s="18"/>
      <c r="F40" s="22"/>
      <c r="G40" s="4"/>
      <c r="H40" s="64">
        <f>H42+H43</f>
        <v>2300</v>
      </c>
      <c r="I40" s="48">
        <f>I42+I43</f>
        <v>810</v>
      </c>
      <c r="J40" s="64">
        <f>J42+J43</f>
        <v>1000</v>
      </c>
      <c r="K40" s="64">
        <f>K42+K43</f>
        <v>1000</v>
      </c>
      <c r="L40" s="64">
        <f>L42+L43</f>
        <v>1000</v>
      </c>
      <c r="M40" s="29">
        <f t="shared" si="0"/>
        <v>6110</v>
      </c>
    </row>
    <row r="41" spans="1:13" ht="23.25" customHeight="1" thickBot="1" x14ac:dyDescent="0.3">
      <c r="A41" s="74"/>
      <c r="B41" s="74"/>
      <c r="C41" s="3" t="s">
        <v>14</v>
      </c>
      <c r="D41" s="2"/>
      <c r="E41" s="18"/>
      <c r="F41" s="4"/>
      <c r="G41" s="4"/>
      <c r="H41" s="64"/>
      <c r="I41" s="48"/>
      <c r="J41" s="47"/>
      <c r="K41" s="47"/>
      <c r="L41" s="47"/>
      <c r="M41" s="29"/>
    </row>
    <row r="42" spans="1:13" ht="24.75" thickBot="1" x14ac:dyDescent="0.3">
      <c r="A42" s="74"/>
      <c r="B42" s="74"/>
      <c r="C42" s="13" t="s">
        <v>41</v>
      </c>
      <c r="D42" s="2">
        <v>807</v>
      </c>
      <c r="E42" s="18" t="s">
        <v>44</v>
      </c>
      <c r="F42" s="53" t="s">
        <v>90</v>
      </c>
      <c r="G42" s="4">
        <v>240</v>
      </c>
      <c r="H42" s="64">
        <v>2300</v>
      </c>
      <c r="I42" s="48">
        <v>810</v>
      </c>
      <c r="J42" s="47">
        <v>1000</v>
      </c>
      <c r="K42" s="47">
        <v>1000</v>
      </c>
      <c r="L42" s="47">
        <v>1000</v>
      </c>
      <c r="M42" s="29">
        <f t="shared" si="0"/>
        <v>6110</v>
      </c>
    </row>
    <row r="43" spans="1:13" ht="16.5" customHeight="1" thickBot="1" x14ac:dyDescent="0.3">
      <c r="A43" s="75"/>
      <c r="B43" s="75"/>
      <c r="C43" s="3"/>
      <c r="D43" s="2"/>
      <c r="E43" s="18" t="s">
        <v>13</v>
      </c>
      <c r="F43" s="4" t="s">
        <v>13</v>
      </c>
      <c r="G43" s="4" t="s">
        <v>13</v>
      </c>
      <c r="H43" s="63"/>
      <c r="I43" s="46"/>
      <c r="J43" s="6"/>
      <c r="K43" s="6"/>
      <c r="L43" s="6"/>
      <c r="M43" s="29"/>
    </row>
    <row r="44" spans="1:13" ht="33" customHeight="1" thickBot="1" x14ac:dyDescent="0.3">
      <c r="A44" s="73" t="s">
        <v>66</v>
      </c>
      <c r="B44" s="73" t="s">
        <v>67</v>
      </c>
      <c r="C44" s="3" t="s">
        <v>22</v>
      </c>
      <c r="D44" s="2"/>
      <c r="E44" s="18"/>
      <c r="F44" s="22"/>
      <c r="G44" s="4"/>
      <c r="H44" s="64">
        <f>H46+H47</f>
        <v>0</v>
      </c>
      <c r="I44" s="48">
        <f>I46+I47</f>
        <v>100</v>
      </c>
      <c r="J44" s="56">
        <f>J46+J47</f>
        <v>100</v>
      </c>
      <c r="K44" s="56">
        <f>K46+K47</f>
        <v>100</v>
      </c>
      <c r="L44" s="56">
        <f>L46+L47</f>
        <v>100</v>
      </c>
      <c r="M44" s="29">
        <f t="shared" si="0"/>
        <v>400</v>
      </c>
    </row>
    <row r="45" spans="1:13" ht="23.25" customHeight="1" thickBot="1" x14ac:dyDescent="0.3">
      <c r="A45" s="74"/>
      <c r="B45" s="74"/>
      <c r="C45" s="3" t="s">
        <v>14</v>
      </c>
      <c r="D45" s="2"/>
      <c r="E45" s="18"/>
      <c r="F45" s="4"/>
      <c r="G45" s="4"/>
      <c r="H45" s="64"/>
      <c r="I45" s="48"/>
      <c r="J45" s="47"/>
      <c r="K45" s="47"/>
      <c r="L45" s="47"/>
      <c r="M45" s="29"/>
    </row>
    <row r="46" spans="1:13" ht="24.75" thickBot="1" x14ac:dyDescent="0.3">
      <c r="A46" s="74"/>
      <c r="B46" s="74"/>
      <c r="C46" s="13" t="s">
        <v>41</v>
      </c>
      <c r="D46" s="2">
        <v>807</v>
      </c>
      <c r="E46" s="18" t="s">
        <v>44</v>
      </c>
      <c r="F46" s="53" t="s">
        <v>90</v>
      </c>
      <c r="G46" s="4">
        <v>240</v>
      </c>
      <c r="H46" s="64">
        <v>0</v>
      </c>
      <c r="I46" s="48">
        <v>100</v>
      </c>
      <c r="J46" s="47">
        <v>100</v>
      </c>
      <c r="K46" s="47">
        <v>100</v>
      </c>
      <c r="L46" s="47">
        <v>100</v>
      </c>
      <c r="M46" s="29">
        <f t="shared" si="0"/>
        <v>400</v>
      </c>
    </row>
    <row r="47" spans="1:13" ht="16.5" customHeight="1" thickBot="1" x14ac:dyDescent="0.3">
      <c r="A47" s="75"/>
      <c r="B47" s="75"/>
      <c r="C47" s="3"/>
      <c r="D47" s="2"/>
      <c r="E47" s="18" t="s">
        <v>13</v>
      </c>
      <c r="F47" s="4" t="s">
        <v>13</v>
      </c>
      <c r="G47" s="4" t="s">
        <v>13</v>
      </c>
      <c r="H47" s="63"/>
      <c r="I47" s="46"/>
      <c r="J47" s="6"/>
      <c r="K47" s="6"/>
      <c r="L47" s="6"/>
      <c r="M47" s="29"/>
    </row>
    <row r="48" spans="1:13" s="26" customFormat="1" ht="49.5" customHeight="1" thickBot="1" x14ac:dyDescent="0.3">
      <c r="A48" s="76" t="s">
        <v>23</v>
      </c>
      <c r="B48" s="76" t="s">
        <v>53</v>
      </c>
      <c r="C48" s="31" t="s">
        <v>16</v>
      </c>
      <c r="D48" s="32"/>
      <c r="E48" s="33" t="s">
        <v>13</v>
      </c>
      <c r="F48" s="34" t="s">
        <v>13</v>
      </c>
      <c r="G48" s="34" t="s">
        <v>13</v>
      </c>
      <c r="H48" s="61">
        <f>H50+H51</f>
        <v>3448.9</v>
      </c>
      <c r="I48" s="30">
        <f>I50+I51</f>
        <v>6990</v>
      </c>
      <c r="J48" s="30">
        <f>J50+J51</f>
        <v>2330</v>
      </c>
      <c r="K48" s="30">
        <f>K50+K51</f>
        <v>2330</v>
      </c>
      <c r="L48" s="30">
        <f>L50+L51</f>
        <v>2330</v>
      </c>
      <c r="M48" s="30">
        <f t="shared" si="0"/>
        <v>17428.900000000001</v>
      </c>
    </row>
    <row r="49" spans="1:13" s="26" customFormat="1" ht="33" customHeight="1" thickBot="1" x14ac:dyDescent="0.3">
      <c r="A49" s="77"/>
      <c r="B49" s="77"/>
      <c r="C49" s="31" t="s">
        <v>14</v>
      </c>
      <c r="D49" s="32"/>
      <c r="E49" s="33"/>
      <c r="F49" s="34"/>
      <c r="G49" s="34"/>
      <c r="H49" s="62"/>
      <c r="I49" s="37"/>
      <c r="J49" s="37"/>
      <c r="K49" s="37"/>
      <c r="L49" s="37"/>
      <c r="M49" s="30"/>
    </row>
    <row r="50" spans="1:13" s="26" customFormat="1" ht="24.75" thickBot="1" x14ac:dyDescent="0.3">
      <c r="A50" s="77"/>
      <c r="B50" s="77"/>
      <c r="C50" s="35" t="s">
        <v>41</v>
      </c>
      <c r="D50" s="32">
        <v>807</v>
      </c>
      <c r="E50" s="33"/>
      <c r="F50" s="36" t="s">
        <v>81</v>
      </c>
      <c r="G50" s="34"/>
      <c r="H50" s="61">
        <f t="shared" ref="H50:L51" si="1">H54+H63+H75+H79+H92</f>
        <v>3448.9</v>
      </c>
      <c r="I50" s="30">
        <f t="shared" si="1"/>
        <v>6990</v>
      </c>
      <c r="J50" s="30">
        <f t="shared" si="1"/>
        <v>2330</v>
      </c>
      <c r="K50" s="30">
        <f t="shared" si="1"/>
        <v>2330</v>
      </c>
      <c r="L50" s="30">
        <f t="shared" si="1"/>
        <v>2330</v>
      </c>
      <c r="M50" s="30">
        <f t="shared" si="0"/>
        <v>17428.900000000001</v>
      </c>
    </row>
    <row r="51" spans="1:13" s="26" customFormat="1" ht="15.75" thickBot="1" x14ac:dyDescent="0.3">
      <c r="A51" s="78"/>
      <c r="B51" s="78"/>
      <c r="C51" s="31"/>
      <c r="D51" s="32"/>
      <c r="E51" s="33" t="s">
        <v>13</v>
      </c>
      <c r="F51" s="34" t="s">
        <v>13</v>
      </c>
      <c r="G51" s="34" t="s">
        <v>13</v>
      </c>
      <c r="H51" s="61">
        <f t="shared" si="1"/>
        <v>0</v>
      </c>
      <c r="I51" s="30">
        <f t="shared" si="1"/>
        <v>0</v>
      </c>
      <c r="J51" s="30">
        <f t="shared" si="1"/>
        <v>0</v>
      </c>
      <c r="K51" s="30">
        <f t="shared" si="1"/>
        <v>0</v>
      </c>
      <c r="L51" s="30">
        <f t="shared" si="1"/>
        <v>0</v>
      </c>
      <c r="M51" s="30"/>
    </row>
    <row r="52" spans="1:13" s="44" customFormat="1" ht="33" customHeight="1" thickBot="1" x14ac:dyDescent="0.3">
      <c r="A52" s="70" t="s">
        <v>24</v>
      </c>
      <c r="B52" s="70" t="s">
        <v>68</v>
      </c>
      <c r="C52" s="38" t="s">
        <v>22</v>
      </c>
      <c r="D52" s="39"/>
      <c r="E52" s="40"/>
      <c r="F52" s="49"/>
      <c r="G52" s="42"/>
      <c r="H52" s="64">
        <f>H54+H55</f>
        <v>2180</v>
      </c>
      <c r="I52" s="48">
        <f>I54+I55</f>
        <v>1850</v>
      </c>
      <c r="J52" s="50">
        <f>J54+J55</f>
        <v>1180</v>
      </c>
      <c r="K52" s="50">
        <f>K54+K55</f>
        <v>1180</v>
      </c>
      <c r="L52" s="50">
        <f>L54+L55</f>
        <v>1180</v>
      </c>
      <c r="M52" s="50">
        <f t="shared" si="0"/>
        <v>7570</v>
      </c>
    </row>
    <row r="53" spans="1:13" s="44" customFormat="1" ht="23.25" customHeight="1" thickBot="1" x14ac:dyDescent="0.3">
      <c r="A53" s="71"/>
      <c r="B53" s="71"/>
      <c r="C53" s="38" t="s">
        <v>14</v>
      </c>
      <c r="D53" s="39"/>
      <c r="E53" s="40"/>
      <c r="F53" s="42"/>
      <c r="G53" s="42"/>
      <c r="H53" s="63"/>
      <c r="I53" s="46"/>
      <c r="J53" s="43"/>
      <c r="K53" s="43"/>
      <c r="L53" s="43"/>
      <c r="M53" s="50"/>
    </row>
    <row r="54" spans="1:13" s="44" customFormat="1" ht="24.75" thickBot="1" x14ac:dyDescent="0.3">
      <c r="A54" s="71"/>
      <c r="B54" s="71"/>
      <c r="C54" s="45" t="s">
        <v>41</v>
      </c>
      <c r="D54" s="39">
        <v>807</v>
      </c>
      <c r="E54" s="40" t="s">
        <v>47</v>
      </c>
      <c r="F54" s="49" t="s">
        <v>91</v>
      </c>
      <c r="G54" s="42">
        <v>240</v>
      </c>
      <c r="H54" s="64">
        <f>H59</f>
        <v>2180</v>
      </c>
      <c r="I54" s="48">
        <f t="shared" ref="I54:L55" si="2">I59</f>
        <v>1850</v>
      </c>
      <c r="J54" s="48">
        <f t="shared" si="2"/>
        <v>1180</v>
      </c>
      <c r="K54" s="48">
        <f t="shared" si="2"/>
        <v>1180</v>
      </c>
      <c r="L54" s="48">
        <f t="shared" si="2"/>
        <v>1180</v>
      </c>
      <c r="M54" s="50">
        <f t="shared" si="0"/>
        <v>7570</v>
      </c>
    </row>
    <row r="55" spans="1:13" s="44" customFormat="1" ht="19.5" customHeight="1" thickBot="1" x14ac:dyDescent="0.3">
      <c r="A55" s="72"/>
      <c r="B55" s="72"/>
      <c r="C55" s="38"/>
      <c r="D55" s="39"/>
      <c r="E55" s="40" t="s">
        <v>13</v>
      </c>
      <c r="F55" s="42" t="s">
        <v>13</v>
      </c>
      <c r="G55" s="42" t="s">
        <v>13</v>
      </c>
      <c r="H55" s="64">
        <f>H60</f>
        <v>0</v>
      </c>
      <c r="I55" s="48">
        <f t="shared" si="2"/>
        <v>0</v>
      </c>
      <c r="J55" s="48">
        <f t="shared" si="2"/>
        <v>0</v>
      </c>
      <c r="K55" s="48">
        <f t="shared" si="2"/>
        <v>0</v>
      </c>
      <c r="L55" s="48">
        <f t="shared" si="2"/>
        <v>0</v>
      </c>
      <c r="M55" s="50"/>
    </row>
    <row r="56" spans="1:13" ht="19.5" customHeight="1" thickBot="1" x14ac:dyDescent="0.3">
      <c r="A56" s="67"/>
      <c r="B56" s="67" t="s">
        <v>36</v>
      </c>
      <c r="C56" s="3"/>
      <c r="D56" s="2"/>
      <c r="E56" s="18"/>
      <c r="F56" s="4"/>
      <c r="G56" s="4"/>
      <c r="H56" s="61"/>
      <c r="I56" s="48"/>
      <c r="J56" s="47"/>
      <c r="K56" s="47"/>
      <c r="L56" s="47"/>
      <c r="M56" s="29"/>
    </row>
    <row r="57" spans="1:13" ht="33" customHeight="1" thickBot="1" x14ac:dyDescent="0.3">
      <c r="A57" s="79" t="s">
        <v>69</v>
      </c>
      <c r="B57" s="73" t="s">
        <v>56</v>
      </c>
      <c r="C57" s="3" t="s">
        <v>22</v>
      </c>
      <c r="D57" s="2"/>
      <c r="E57" s="18"/>
      <c r="F57" s="51"/>
      <c r="G57" s="4"/>
      <c r="H57" s="64">
        <f>H59+H60</f>
        <v>2180</v>
      </c>
      <c r="I57" s="48">
        <f>I59+I60</f>
        <v>1850</v>
      </c>
      <c r="J57" s="64">
        <f>J59+J60</f>
        <v>1180</v>
      </c>
      <c r="K57" s="64">
        <f>K59+K60</f>
        <v>1180</v>
      </c>
      <c r="L57" s="64">
        <f>L59+L60</f>
        <v>1180</v>
      </c>
      <c r="M57" s="29">
        <f t="shared" ref="M57:M96" si="3">H57+I57+L57+J57+K57</f>
        <v>7570</v>
      </c>
    </row>
    <row r="58" spans="1:13" ht="23.25" customHeight="1" thickBot="1" x14ac:dyDescent="0.3">
      <c r="A58" s="74"/>
      <c r="B58" s="74"/>
      <c r="C58" s="3" t="s">
        <v>14</v>
      </c>
      <c r="D58" s="2"/>
      <c r="E58" s="18"/>
      <c r="F58" s="4"/>
      <c r="G58" s="4"/>
      <c r="H58" s="61"/>
      <c r="I58" s="48"/>
      <c r="J58" s="47"/>
      <c r="K58" s="47"/>
      <c r="L58" s="47"/>
      <c r="M58" s="29"/>
    </row>
    <row r="59" spans="1:13" ht="24.75" thickBot="1" x14ac:dyDescent="0.3">
      <c r="A59" s="74"/>
      <c r="B59" s="74"/>
      <c r="C59" s="13" t="s">
        <v>41</v>
      </c>
      <c r="D59" s="2">
        <v>807</v>
      </c>
      <c r="E59" s="18" t="s">
        <v>47</v>
      </c>
      <c r="F59" s="69" t="s">
        <v>91</v>
      </c>
      <c r="G59" s="4">
        <v>240</v>
      </c>
      <c r="H59" s="64">
        <v>2180</v>
      </c>
      <c r="I59" s="48">
        <v>1850</v>
      </c>
      <c r="J59" s="47">
        <v>1180</v>
      </c>
      <c r="K59" s="47">
        <v>1180</v>
      </c>
      <c r="L59" s="47">
        <v>1180</v>
      </c>
      <c r="M59" s="29">
        <f t="shared" si="3"/>
        <v>7570</v>
      </c>
    </row>
    <row r="60" spans="1:13" ht="15.75" thickBot="1" x14ac:dyDescent="0.3">
      <c r="A60" s="75"/>
      <c r="B60" s="75"/>
      <c r="C60" s="3"/>
      <c r="D60" s="2"/>
      <c r="E60" s="18" t="s">
        <v>13</v>
      </c>
      <c r="F60" s="4" t="s">
        <v>13</v>
      </c>
      <c r="G60" s="4" t="s">
        <v>13</v>
      </c>
      <c r="H60" s="61"/>
      <c r="I60" s="48"/>
      <c r="J60" s="47"/>
      <c r="K60" s="47"/>
      <c r="L60" s="47"/>
      <c r="M60" s="29"/>
    </row>
    <row r="61" spans="1:13" s="44" customFormat="1" ht="33" customHeight="1" thickBot="1" x14ac:dyDescent="0.3">
      <c r="A61" s="70" t="s">
        <v>25</v>
      </c>
      <c r="B61" s="70" t="s">
        <v>70</v>
      </c>
      <c r="C61" s="38" t="s">
        <v>22</v>
      </c>
      <c r="D61" s="39"/>
      <c r="E61" s="40"/>
      <c r="F61" s="49"/>
      <c r="G61" s="42"/>
      <c r="H61" s="64">
        <f>H63+H64</f>
        <v>418.9</v>
      </c>
      <c r="I61" s="48">
        <f>I63+I64</f>
        <v>4240</v>
      </c>
      <c r="J61" s="50">
        <f>J63+J64</f>
        <v>300</v>
      </c>
      <c r="K61" s="50">
        <f>K63+K64</f>
        <v>300</v>
      </c>
      <c r="L61" s="50">
        <f>L63+L64</f>
        <v>300</v>
      </c>
      <c r="M61" s="50">
        <f t="shared" si="3"/>
        <v>5558.9</v>
      </c>
    </row>
    <row r="62" spans="1:13" s="44" customFormat="1" ht="23.25" customHeight="1" thickBot="1" x14ac:dyDescent="0.3">
      <c r="A62" s="71"/>
      <c r="B62" s="71"/>
      <c r="C62" s="38" t="s">
        <v>14</v>
      </c>
      <c r="D62" s="39"/>
      <c r="E62" s="40"/>
      <c r="F62" s="42"/>
      <c r="G62" s="42"/>
      <c r="H62" s="64"/>
      <c r="I62" s="48"/>
      <c r="J62" s="50"/>
      <c r="K62" s="50"/>
      <c r="L62" s="50"/>
      <c r="M62" s="50"/>
    </row>
    <row r="63" spans="1:13" s="44" customFormat="1" ht="24.75" thickBot="1" x14ac:dyDescent="0.3">
      <c r="A63" s="71"/>
      <c r="B63" s="71"/>
      <c r="C63" s="45" t="s">
        <v>41</v>
      </c>
      <c r="D63" s="39">
        <v>807</v>
      </c>
      <c r="E63" s="40" t="s">
        <v>47</v>
      </c>
      <c r="F63" s="49" t="s">
        <v>92</v>
      </c>
      <c r="G63" s="42">
        <v>240</v>
      </c>
      <c r="H63" s="64">
        <f>H67+H71</f>
        <v>418.9</v>
      </c>
      <c r="I63" s="48">
        <f>I67+I71</f>
        <v>4240</v>
      </c>
      <c r="J63" s="50">
        <f t="shared" ref="J63:L64" si="4">J67+J71</f>
        <v>300</v>
      </c>
      <c r="K63" s="50">
        <f t="shared" si="4"/>
        <v>300</v>
      </c>
      <c r="L63" s="50">
        <f t="shared" si="4"/>
        <v>300</v>
      </c>
      <c r="M63" s="50">
        <f t="shared" si="3"/>
        <v>5558.9</v>
      </c>
    </row>
    <row r="64" spans="1:13" s="44" customFormat="1" ht="18" customHeight="1" thickBot="1" x14ac:dyDescent="0.3">
      <c r="A64" s="72"/>
      <c r="B64" s="72"/>
      <c r="C64" s="38"/>
      <c r="D64" s="39"/>
      <c r="E64" s="40" t="s">
        <v>13</v>
      </c>
      <c r="F64" s="42" t="s">
        <v>13</v>
      </c>
      <c r="G64" s="42" t="s">
        <v>13</v>
      </c>
      <c r="H64" s="64">
        <f>H68+H72</f>
        <v>0</v>
      </c>
      <c r="I64" s="48">
        <f>I68+I72</f>
        <v>0</v>
      </c>
      <c r="J64" s="50">
        <f t="shared" si="4"/>
        <v>0</v>
      </c>
      <c r="K64" s="50">
        <f t="shared" si="4"/>
        <v>0</v>
      </c>
      <c r="L64" s="50">
        <f t="shared" si="4"/>
        <v>0</v>
      </c>
      <c r="M64" s="50"/>
    </row>
    <row r="65" spans="1:13" ht="33" customHeight="1" thickBot="1" x14ac:dyDescent="0.3">
      <c r="A65" s="73" t="s">
        <v>71</v>
      </c>
      <c r="B65" s="73" t="s">
        <v>77</v>
      </c>
      <c r="C65" s="3" t="s">
        <v>22</v>
      </c>
      <c r="D65" s="2"/>
      <c r="E65" s="18"/>
      <c r="F65" s="51"/>
      <c r="G65" s="4"/>
      <c r="H65" s="64">
        <f>H67+H68</f>
        <v>150</v>
      </c>
      <c r="I65" s="48">
        <f>I67+I68</f>
        <v>0</v>
      </c>
      <c r="J65" s="47">
        <f>J67+J68</f>
        <v>200</v>
      </c>
      <c r="K65" s="47">
        <f>K67+K68</f>
        <v>200</v>
      </c>
      <c r="L65" s="47">
        <f>L67+L68</f>
        <v>200</v>
      </c>
      <c r="M65" s="29">
        <f t="shared" si="3"/>
        <v>750</v>
      </c>
    </row>
    <row r="66" spans="1:13" ht="23.25" customHeight="1" thickBot="1" x14ac:dyDescent="0.3">
      <c r="A66" s="74"/>
      <c r="B66" s="74"/>
      <c r="C66" s="3" t="s">
        <v>14</v>
      </c>
      <c r="D66" s="2"/>
      <c r="E66" s="18"/>
      <c r="F66" s="4"/>
      <c r="G66" s="4"/>
      <c r="H66" s="61"/>
      <c r="I66" s="48"/>
      <c r="J66" s="47"/>
      <c r="K66" s="47"/>
      <c r="L66" s="47"/>
      <c r="M66" s="29"/>
    </row>
    <row r="67" spans="1:13" ht="24.75" thickBot="1" x14ac:dyDescent="0.3">
      <c r="A67" s="74"/>
      <c r="B67" s="74"/>
      <c r="C67" s="13" t="s">
        <v>41</v>
      </c>
      <c r="D67" s="2">
        <v>807</v>
      </c>
      <c r="E67" s="18" t="s">
        <v>47</v>
      </c>
      <c r="F67" s="69" t="s">
        <v>92</v>
      </c>
      <c r="G67" s="4">
        <v>240</v>
      </c>
      <c r="H67" s="64">
        <v>150</v>
      </c>
      <c r="I67" s="48">
        <v>0</v>
      </c>
      <c r="J67" s="47">
        <v>200</v>
      </c>
      <c r="K67" s="47">
        <v>200</v>
      </c>
      <c r="L67" s="47">
        <v>200</v>
      </c>
      <c r="M67" s="29">
        <f t="shared" si="3"/>
        <v>750</v>
      </c>
    </row>
    <row r="68" spans="1:13" ht="15.75" thickBot="1" x14ac:dyDescent="0.3">
      <c r="A68" s="75"/>
      <c r="B68" s="75"/>
      <c r="C68" s="3"/>
      <c r="D68" s="2"/>
      <c r="E68" s="18" t="s">
        <v>13</v>
      </c>
      <c r="F68" s="4" t="s">
        <v>13</v>
      </c>
      <c r="G68" s="4" t="s">
        <v>13</v>
      </c>
      <c r="H68" s="64"/>
      <c r="I68" s="48"/>
      <c r="J68" s="47"/>
      <c r="K68" s="47"/>
      <c r="L68" s="47"/>
      <c r="M68" s="29"/>
    </row>
    <row r="69" spans="1:13" ht="33" customHeight="1" thickBot="1" x14ac:dyDescent="0.3">
      <c r="A69" s="73" t="s">
        <v>72</v>
      </c>
      <c r="B69" s="73" t="s">
        <v>57</v>
      </c>
      <c r="C69" s="3" t="s">
        <v>22</v>
      </c>
      <c r="D69" s="2"/>
      <c r="E69" s="18"/>
      <c r="F69" s="51"/>
      <c r="G69" s="4"/>
      <c r="H69" s="64">
        <f>H71+H72</f>
        <v>268.89999999999998</v>
      </c>
      <c r="I69" s="48">
        <f>I71+I72</f>
        <v>4240</v>
      </c>
      <c r="J69" s="56">
        <f>J71+J72</f>
        <v>100</v>
      </c>
      <c r="K69" s="56">
        <f>K71+K72</f>
        <v>100</v>
      </c>
      <c r="L69" s="56">
        <f>L71+L72</f>
        <v>100</v>
      </c>
      <c r="M69" s="29">
        <f t="shared" si="3"/>
        <v>4808.8999999999996</v>
      </c>
    </row>
    <row r="70" spans="1:13" ht="23.25" customHeight="1" thickBot="1" x14ac:dyDescent="0.3">
      <c r="A70" s="74"/>
      <c r="B70" s="74"/>
      <c r="C70" s="3" t="s">
        <v>14</v>
      </c>
      <c r="D70" s="2"/>
      <c r="E70" s="18"/>
      <c r="F70" s="4"/>
      <c r="G70" s="4"/>
      <c r="H70" s="64"/>
      <c r="I70" s="48"/>
      <c r="J70" s="47"/>
      <c r="K70" s="47"/>
      <c r="L70" s="47"/>
      <c r="M70" s="29"/>
    </row>
    <row r="71" spans="1:13" ht="24.75" thickBot="1" x14ac:dyDescent="0.3">
      <c r="A71" s="74"/>
      <c r="B71" s="74"/>
      <c r="C71" s="13" t="s">
        <v>41</v>
      </c>
      <c r="D71" s="2">
        <v>807</v>
      </c>
      <c r="E71" s="18" t="s">
        <v>47</v>
      </c>
      <c r="F71" s="69" t="s">
        <v>92</v>
      </c>
      <c r="G71" s="4">
        <v>240</v>
      </c>
      <c r="H71" s="64">
        <v>268.89999999999998</v>
      </c>
      <c r="I71" s="48">
        <v>4240</v>
      </c>
      <c r="J71" s="47">
        <v>100</v>
      </c>
      <c r="K71" s="47">
        <v>100</v>
      </c>
      <c r="L71" s="47">
        <v>100</v>
      </c>
      <c r="M71" s="29">
        <f t="shared" si="3"/>
        <v>4808.8999999999996</v>
      </c>
    </row>
    <row r="72" spans="1:13" ht="15.75" thickBot="1" x14ac:dyDescent="0.3">
      <c r="A72" s="75"/>
      <c r="B72" s="75"/>
      <c r="C72" s="3"/>
      <c r="D72" s="2"/>
      <c r="E72" s="18" t="s">
        <v>13</v>
      </c>
      <c r="F72" s="4" t="s">
        <v>13</v>
      </c>
      <c r="G72" s="4" t="s">
        <v>13</v>
      </c>
      <c r="H72" s="61"/>
      <c r="I72" s="48"/>
      <c r="J72" s="47"/>
      <c r="K72" s="47"/>
      <c r="L72" s="47"/>
      <c r="M72" s="29"/>
    </row>
    <row r="73" spans="1:13" s="44" customFormat="1" ht="33" customHeight="1" thickBot="1" x14ac:dyDescent="0.3">
      <c r="A73" s="70" t="s">
        <v>26</v>
      </c>
      <c r="B73" s="70" t="s">
        <v>46</v>
      </c>
      <c r="C73" s="38" t="s">
        <v>22</v>
      </c>
      <c r="D73" s="39"/>
      <c r="E73" s="40"/>
      <c r="F73" s="41"/>
      <c r="G73" s="42"/>
      <c r="H73" s="64">
        <f>H75+H76</f>
        <v>600</v>
      </c>
      <c r="I73" s="48">
        <f>I75+I76</f>
        <v>600</v>
      </c>
      <c r="J73" s="50">
        <f>J75+J76</f>
        <v>600</v>
      </c>
      <c r="K73" s="50">
        <f>K75+K76</f>
        <v>600</v>
      </c>
      <c r="L73" s="50">
        <f>L75+L76</f>
        <v>600</v>
      </c>
      <c r="M73" s="50">
        <f t="shared" si="3"/>
        <v>3000</v>
      </c>
    </row>
    <row r="74" spans="1:13" s="44" customFormat="1" ht="23.25" customHeight="1" thickBot="1" x14ac:dyDescent="0.3">
      <c r="A74" s="71"/>
      <c r="B74" s="71"/>
      <c r="C74" s="38" t="s">
        <v>14</v>
      </c>
      <c r="D74" s="39"/>
      <c r="E74" s="40"/>
      <c r="F74" s="42"/>
      <c r="G74" s="42"/>
      <c r="H74" s="61"/>
      <c r="I74" s="48"/>
      <c r="J74" s="50"/>
      <c r="K74" s="50"/>
      <c r="L74" s="50"/>
      <c r="M74" s="50"/>
    </row>
    <row r="75" spans="1:13" s="44" customFormat="1" ht="24.75" thickBot="1" x14ac:dyDescent="0.3">
      <c r="A75" s="71"/>
      <c r="B75" s="71"/>
      <c r="C75" s="45" t="s">
        <v>41</v>
      </c>
      <c r="D75" s="39">
        <v>807</v>
      </c>
      <c r="E75" s="40" t="s">
        <v>47</v>
      </c>
      <c r="F75" s="41" t="s">
        <v>93</v>
      </c>
      <c r="G75" s="42">
        <v>810</v>
      </c>
      <c r="H75" s="64">
        <v>600</v>
      </c>
      <c r="I75" s="48">
        <v>600</v>
      </c>
      <c r="J75" s="50">
        <v>600</v>
      </c>
      <c r="K75" s="50">
        <v>600</v>
      </c>
      <c r="L75" s="50">
        <v>600</v>
      </c>
      <c r="M75" s="50">
        <f t="shared" si="3"/>
        <v>3000</v>
      </c>
    </row>
    <row r="76" spans="1:13" s="44" customFormat="1" ht="15.75" thickBot="1" x14ac:dyDescent="0.3">
      <c r="A76" s="72"/>
      <c r="B76" s="72"/>
      <c r="C76" s="38"/>
      <c r="D76" s="39"/>
      <c r="E76" s="40" t="s">
        <v>13</v>
      </c>
      <c r="F76" s="42" t="s">
        <v>13</v>
      </c>
      <c r="G76" s="42" t="s">
        <v>13</v>
      </c>
      <c r="H76" s="61"/>
      <c r="I76" s="48"/>
      <c r="J76" s="50"/>
      <c r="K76" s="50"/>
      <c r="L76" s="50"/>
      <c r="M76" s="50"/>
    </row>
    <row r="77" spans="1:13" s="44" customFormat="1" ht="33" customHeight="1" thickBot="1" x14ac:dyDescent="0.3">
      <c r="A77" s="70" t="s">
        <v>27</v>
      </c>
      <c r="B77" s="70" t="s">
        <v>84</v>
      </c>
      <c r="C77" s="38" t="s">
        <v>22</v>
      </c>
      <c r="D77" s="39"/>
      <c r="E77" s="40"/>
      <c r="F77" s="41"/>
      <c r="G77" s="42"/>
      <c r="H77" s="64">
        <f>H79+H80</f>
        <v>200</v>
      </c>
      <c r="I77" s="48">
        <f>I79+I80</f>
        <v>200</v>
      </c>
      <c r="J77" s="50">
        <f>J79+J80</f>
        <v>150</v>
      </c>
      <c r="K77" s="50">
        <f>K79+K80</f>
        <v>150</v>
      </c>
      <c r="L77" s="50">
        <f>L79+L80</f>
        <v>150</v>
      </c>
      <c r="M77" s="50">
        <f t="shared" si="3"/>
        <v>850</v>
      </c>
    </row>
    <row r="78" spans="1:13" s="44" customFormat="1" ht="23.25" customHeight="1" thickBot="1" x14ac:dyDescent="0.3">
      <c r="A78" s="71"/>
      <c r="B78" s="71"/>
      <c r="C78" s="38" t="s">
        <v>14</v>
      </c>
      <c r="D78" s="39"/>
      <c r="E78" s="40"/>
      <c r="F78" s="42"/>
      <c r="G78" s="42"/>
      <c r="H78" s="61"/>
      <c r="I78" s="48"/>
      <c r="J78" s="50"/>
      <c r="K78" s="50"/>
      <c r="L78" s="50"/>
      <c r="M78" s="50"/>
    </row>
    <row r="79" spans="1:13" s="44" customFormat="1" ht="24.75" thickBot="1" x14ac:dyDescent="0.3">
      <c r="A79" s="71"/>
      <c r="B79" s="71"/>
      <c r="C79" s="45" t="s">
        <v>41</v>
      </c>
      <c r="D79" s="39">
        <v>807</v>
      </c>
      <c r="E79" s="40" t="s">
        <v>47</v>
      </c>
      <c r="F79" s="41" t="s">
        <v>94</v>
      </c>
      <c r="G79" s="42">
        <v>240</v>
      </c>
      <c r="H79" s="64">
        <f>H84+H88</f>
        <v>200</v>
      </c>
      <c r="I79" s="48">
        <f t="shared" ref="I79:L79" si="5">I84+I88</f>
        <v>200</v>
      </c>
      <c r="J79" s="50">
        <f t="shared" si="5"/>
        <v>150</v>
      </c>
      <c r="K79" s="50">
        <f t="shared" si="5"/>
        <v>150</v>
      </c>
      <c r="L79" s="50">
        <f t="shared" si="5"/>
        <v>150</v>
      </c>
      <c r="M79" s="50">
        <f t="shared" si="3"/>
        <v>850</v>
      </c>
    </row>
    <row r="80" spans="1:13" s="44" customFormat="1" ht="15.75" thickBot="1" x14ac:dyDescent="0.3">
      <c r="A80" s="72"/>
      <c r="B80" s="72"/>
      <c r="C80" s="38"/>
      <c r="D80" s="39"/>
      <c r="E80" s="40" t="s">
        <v>13</v>
      </c>
      <c r="F80" s="42" t="s">
        <v>13</v>
      </c>
      <c r="G80" s="42" t="s">
        <v>13</v>
      </c>
      <c r="H80" s="61"/>
      <c r="I80" s="48"/>
      <c r="J80" s="50"/>
      <c r="K80" s="50"/>
      <c r="L80" s="50"/>
      <c r="M80" s="50"/>
    </row>
    <row r="81" spans="1:13" ht="21" customHeight="1" thickBot="1" x14ac:dyDescent="0.3">
      <c r="A81" s="67"/>
      <c r="B81" s="67" t="s">
        <v>36</v>
      </c>
      <c r="C81" s="3"/>
      <c r="D81" s="2"/>
      <c r="E81" s="18"/>
      <c r="F81" s="4"/>
      <c r="G81" s="4"/>
      <c r="H81" s="61"/>
      <c r="I81" s="68"/>
      <c r="J81" s="47"/>
      <c r="K81" s="47"/>
      <c r="L81" s="47"/>
      <c r="M81" s="29"/>
    </row>
    <row r="82" spans="1:13" ht="33" customHeight="1" thickBot="1" x14ac:dyDescent="0.3">
      <c r="A82" s="73" t="s">
        <v>85</v>
      </c>
      <c r="B82" s="73" t="s">
        <v>86</v>
      </c>
      <c r="C82" s="3" t="s">
        <v>22</v>
      </c>
      <c r="D82" s="2"/>
      <c r="E82" s="52"/>
      <c r="F82" s="53"/>
      <c r="G82" s="54"/>
      <c r="H82" s="64">
        <f>H84+H85</f>
        <v>0</v>
      </c>
      <c r="I82" s="48">
        <f>I84+I85</f>
        <v>150</v>
      </c>
      <c r="J82" s="64">
        <f>J84+J85</f>
        <v>100</v>
      </c>
      <c r="K82" s="64">
        <f>K84+K85</f>
        <v>100</v>
      </c>
      <c r="L82" s="64">
        <f>L84+L85</f>
        <v>100</v>
      </c>
      <c r="M82" s="29">
        <f t="shared" ref="M82" si="6">H82+I82+L82+J82+K82</f>
        <v>450</v>
      </c>
    </row>
    <row r="83" spans="1:13" ht="23.25" customHeight="1" thickBot="1" x14ac:dyDescent="0.3">
      <c r="A83" s="74"/>
      <c r="B83" s="74"/>
      <c r="C83" s="3" t="s">
        <v>14</v>
      </c>
      <c r="D83" s="2"/>
      <c r="E83" s="18"/>
      <c r="F83" s="4"/>
      <c r="G83" s="4"/>
      <c r="H83" s="61"/>
      <c r="I83" s="48"/>
      <c r="J83" s="47"/>
      <c r="K83" s="47"/>
      <c r="L83" s="47"/>
      <c r="M83" s="29"/>
    </row>
    <row r="84" spans="1:13" ht="24.75" thickBot="1" x14ac:dyDescent="0.3">
      <c r="A84" s="74"/>
      <c r="B84" s="74"/>
      <c r="C84" s="13" t="s">
        <v>41</v>
      </c>
      <c r="D84" s="2">
        <v>807</v>
      </c>
      <c r="E84" s="52" t="s">
        <v>47</v>
      </c>
      <c r="F84" s="53" t="s">
        <v>94</v>
      </c>
      <c r="G84" s="54">
        <v>240</v>
      </c>
      <c r="H84" s="64">
        <v>0</v>
      </c>
      <c r="I84" s="48">
        <v>150</v>
      </c>
      <c r="J84" s="47">
        <v>100</v>
      </c>
      <c r="K84" s="47">
        <v>100</v>
      </c>
      <c r="L84" s="47">
        <v>100</v>
      </c>
      <c r="M84" s="29">
        <f t="shared" ref="M84" si="7">H84+I84+L84+J84+K84</f>
        <v>450</v>
      </c>
    </row>
    <row r="85" spans="1:13" ht="15.75" thickBot="1" x14ac:dyDescent="0.3">
      <c r="A85" s="75"/>
      <c r="B85" s="75"/>
      <c r="C85" s="3"/>
      <c r="D85" s="2"/>
      <c r="E85" s="18" t="s">
        <v>13</v>
      </c>
      <c r="F85" s="4" t="s">
        <v>13</v>
      </c>
      <c r="G85" s="4" t="s">
        <v>13</v>
      </c>
      <c r="H85" s="61"/>
      <c r="I85" s="68"/>
      <c r="J85" s="47"/>
      <c r="K85" s="47"/>
      <c r="L85" s="47"/>
      <c r="M85" s="29"/>
    </row>
    <row r="86" spans="1:13" ht="33" customHeight="1" thickBot="1" x14ac:dyDescent="0.3">
      <c r="A86" s="73" t="s">
        <v>87</v>
      </c>
      <c r="B86" s="73" t="s">
        <v>88</v>
      </c>
      <c r="C86" s="3" t="s">
        <v>22</v>
      </c>
      <c r="D86" s="2"/>
      <c r="E86" s="52"/>
      <c r="F86" s="53"/>
      <c r="G86" s="54"/>
      <c r="H86" s="64">
        <f>H88+H89</f>
        <v>200</v>
      </c>
      <c r="I86" s="48">
        <f>I88+I89</f>
        <v>50</v>
      </c>
      <c r="J86" s="56">
        <f>J88+J89</f>
        <v>50</v>
      </c>
      <c r="K86" s="56">
        <f>K88+K89</f>
        <v>50</v>
      </c>
      <c r="L86" s="56">
        <f>L88+L89</f>
        <v>50</v>
      </c>
      <c r="M86" s="29">
        <f t="shared" ref="M86" si="8">H86+I86+L86+J86+K86</f>
        <v>400</v>
      </c>
    </row>
    <row r="87" spans="1:13" ht="23.25" customHeight="1" thickBot="1" x14ac:dyDescent="0.3">
      <c r="A87" s="74"/>
      <c r="B87" s="74"/>
      <c r="C87" s="3" t="s">
        <v>14</v>
      </c>
      <c r="D87" s="2"/>
      <c r="E87" s="18"/>
      <c r="F87" s="4"/>
      <c r="G87" s="4"/>
      <c r="H87" s="61"/>
      <c r="I87" s="48"/>
      <c r="J87" s="47"/>
      <c r="K87" s="47"/>
      <c r="L87" s="47"/>
      <c r="M87" s="29"/>
    </row>
    <row r="88" spans="1:13" ht="24.75" thickBot="1" x14ac:dyDescent="0.3">
      <c r="A88" s="74"/>
      <c r="B88" s="74"/>
      <c r="C88" s="13" t="s">
        <v>41</v>
      </c>
      <c r="D88" s="2">
        <v>807</v>
      </c>
      <c r="E88" s="52" t="s">
        <v>47</v>
      </c>
      <c r="F88" s="53" t="s">
        <v>94</v>
      </c>
      <c r="G88" s="54">
        <v>240</v>
      </c>
      <c r="H88" s="64">
        <v>200</v>
      </c>
      <c r="I88" s="48">
        <v>50</v>
      </c>
      <c r="J88" s="47">
        <v>50</v>
      </c>
      <c r="K88" s="47">
        <v>50</v>
      </c>
      <c r="L88" s="47">
        <v>50</v>
      </c>
      <c r="M88" s="29">
        <f>H88+I88+L88+J88+K88</f>
        <v>400</v>
      </c>
    </row>
    <row r="89" spans="1:13" ht="15.75" thickBot="1" x14ac:dyDescent="0.3">
      <c r="A89" s="75"/>
      <c r="B89" s="75"/>
      <c r="C89" s="3"/>
      <c r="D89" s="2"/>
      <c r="E89" s="18" t="s">
        <v>13</v>
      </c>
      <c r="F89" s="4" t="s">
        <v>13</v>
      </c>
      <c r="G89" s="4" t="s">
        <v>13</v>
      </c>
      <c r="H89" s="61"/>
      <c r="I89" s="46"/>
      <c r="J89" s="6"/>
      <c r="K89" s="6"/>
      <c r="L89" s="6"/>
      <c r="M89" s="29"/>
    </row>
    <row r="90" spans="1:13" s="44" customFormat="1" ht="42" customHeight="1" thickBot="1" x14ac:dyDescent="0.3">
      <c r="A90" s="70" t="s">
        <v>40</v>
      </c>
      <c r="B90" s="70" t="s">
        <v>73</v>
      </c>
      <c r="C90" s="38" t="s">
        <v>22</v>
      </c>
      <c r="D90" s="39"/>
      <c r="E90" s="40"/>
      <c r="F90" s="41"/>
      <c r="G90" s="42"/>
      <c r="H90" s="64">
        <f>H92+H93</f>
        <v>50</v>
      </c>
      <c r="I90" s="48">
        <f>I92+I93</f>
        <v>100</v>
      </c>
      <c r="J90" s="50">
        <f>J92+J93</f>
        <v>100</v>
      </c>
      <c r="K90" s="50">
        <f>K92+K93</f>
        <v>100</v>
      </c>
      <c r="L90" s="50">
        <f>L92+L93</f>
        <v>100</v>
      </c>
      <c r="M90" s="50">
        <f t="shared" si="3"/>
        <v>450</v>
      </c>
    </row>
    <row r="91" spans="1:13" s="44" customFormat="1" ht="23.25" customHeight="1" thickBot="1" x14ac:dyDescent="0.3">
      <c r="A91" s="71"/>
      <c r="B91" s="71"/>
      <c r="C91" s="38" t="s">
        <v>14</v>
      </c>
      <c r="D91" s="39"/>
      <c r="E91" s="40"/>
      <c r="F91" s="42"/>
      <c r="G91" s="42"/>
      <c r="H91" s="64"/>
      <c r="I91" s="48"/>
      <c r="J91" s="50"/>
      <c r="K91" s="50"/>
      <c r="L91" s="50"/>
      <c r="M91" s="50"/>
    </row>
    <row r="92" spans="1:13" s="44" customFormat="1" ht="37.5" customHeight="1" thickBot="1" x14ac:dyDescent="0.3">
      <c r="A92" s="71"/>
      <c r="B92" s="71"/>
      <c r="C92" s="45" t="s">
        <v>41</v>
      </c>
      <c r="D92" s="39">
        <v>807</v>
      </c>
      <c r="E92" s="40" t="s">
        <v>47</v>
      </c>
      <c r="F92" s="41" t="s">
        <v>95</v>
      </c>
      <c r="G92" s="42">
        <v>240</v>
      </c>
      <c r="H92" s="64">
        <f>H96</f>
        <v>50</v>
      </c>
      <c r="I92" s="48">
        <f>I96</f>
        <v>100</v>
      </c>
      <c r="J92" s="50">
        <f>J96</f>
        <v>100</v>
      </c>
      <c r="K92" s="50">
        <f t="shared" ref="K92:L92" si="9">K96</f>
        <v>100</v>
      </c>
      <c r="L92" s="50">
        <f t="shared" si="9"/>
        <v>100</v>
      </c>
      <c r="M92" s="50">
        <f t="shared" si="3"/>
        <v>450</v>
      </c>
    </row>
    <row r="93" spans="1:13" s="44" customFormat="1" ht="18.75" customHeight="1" thickBot="1" x14ac:dyDescent="0.3">
      <c r="A93" s="72"/>
      <c r="B93" s="72"/>
      <c r="C93" s="38"/>
      <c r="D93" s="39"/>
      <c r="E93" s="40" t="s">
        <v>13</v>
      </c>
      <c r="F93" s="42" t="s">
        <v>13</v>
      </c>
      <c r="G93" s="42" t="s">
        <v>13</v>
      </c>
      <c r="H93" s="64"/>
      <c r="I93" s="48"/>
      <c r="J93" s="50"/>
      <c r="K93" s="50"/>
      <c r="L93" s="50"/>
      <c r="M93" s="50"/>
    </row>
    <row r="94" spans="1:13" ht="33" customHeight="1" thickBot="1" x14ac:dyDescent="0.3">
      <c r="A94" s="73" t="s">
        <v>74</v>
      </c>
      <c r="B94" s="73" t="s">
        <v>58</v>
      </c>
      <c r="C94" s="3" t="s">
        <v>22</v>
      </c>
      <c r="D94" s="2"/>
      <c r="E94" s="52"/>
      <c r="F94" s="53"/>
      <c r="G94" s="54"/>
      <c r="H94" s="64">
        <f>H96+H97</f>
        <v>50</v>
      </c>
      <c r="I94" s="64">
        <f>I96+I97</f>
        <v>100</v>
      </c>
      <c r="J94" s="64">
        <f>J96+J97</f>
        <v>100</v>
      </c>
      <c r="K94" s="64">
        <f>K96+K97</f>
        <v>100</v>
      </c>
      <c r="L94" s="64">
        <f>L96+L97</f>
        <v>100</v>
      </c>
      <c r="M94" s="29">
        <f t="shared" si="3"/>
        <v>450</v>
      </c>
    </row>
    <row r="95" spans="1:13" ht="23.25" customHeight="1" thickBot="1" x14ac:dyDescent="0.3">
      <c r="A95" s="74"/>
      <c r="B95" s="74"/>
      <c r="C95" s="3" t="s">
        <v>14</v>
      </c>
      <c r="D95" s="2"/>
      <c r="E95" s="18"/>
      <c r="F95" s="4"/>
      <c r="G95" s="4"/>
      <c r="H95" s="61"/>
      <c r="I95" s="48"/>
      <c r="J95" s="47"/>
      <c r="K95" s="47"/>
      <c r="L95" s="47"/>
      <c r="M95" s="29"/>
    </row>
    <row r="96" spans="1:13" ht="24.75" thickBot="1" x14ac:dyDescent="0.3">
      <c r="A96" s="74"/>
      <c r="B96" s="74"/>
      <c r="C96" s="13" t="s">
        <v>41</v>
      </c>
      <c r="D96" s="2">
        <v>807</v>
      </c>
      <c r="E96" s="52" t="s">
        <v>47</v>
      </c>
      <c r="F96" s="53" t="s">
        <v>95</v>
      </c>
      <c r="G96" s="54">
        <v>240</v>
      </c>
      <c r="H96" s="64">
        <v>50</v>
      </c>
      <c r="I96" s="48">
        <v>100</v>
      </c>
      <c r="J96" s="47">
        <v>100</v>
      </c>
      <c r="K96" s="47">
        <v>100</v>
      </c>
      <c r="L96" s="47">
        <v>100</v>
      </c>
      <c r="M96" s="29">
        <f t="shared" si="3"/>
        <v>450</v>
      </c>
    </row>
    <row r="97" spans="1:13" ht="15.75" thickBot="1" x14ac:dyDescent="0.3">
      <c r="A97" s="75"/>
      <c r="B97" s="75"/>
      <c r="C97" s="3"/>
      <c r="D97" s="2"/>
      <c r="E97" s="18" t="s">
        <v>13</v>
      </c>
      <c r="F97" s="4" t="s">
        <v>13</v>
      </c>
      <c r="G97" s="4" t="s">
        <v>13</v>
      </c>
      <c r="H97" s="61"/>
      <c r="I97" s="48"/>
      <c r="J97" s="47"/>
      <c r="K97" s="47"/>
      <c r="L97" s="47"/>
      <c r="M97" s="29"/>
    </row>
  </sheetData>
  <mergeCells count="57">
    <mergeCell ref="E1:M1"/>
    <mergeCell ref="H2:M2"/>
    <mergeCell ref="D3:M3"/>
    <mergeCell ref="F4:M4"/>
    <mergeCell ref="B5:G5"/>
    <mergeCell ref="A7:A10"/>
    <mergeCell ref="B7:B10"/>
    <mergeCell ref="C7:C10"/>
    <mergeCell ref="D7:G8"/>
    <mergeCell ref="H7:M7"/>
    <mergeCell ref="H8:M8"/>
    <mergeCell ref="D9:D10"/>
    <mergeCell ref="F9:F10"/>
    <mergeCell ref="G9:G10"/>
    <mergeCell ref="M9:M10"/>
    <mergeCell ref="A11:A14"/>
    <mergeCell ref="B11:B14"/>
    <mergeCell ref="A15:A18"/>
    <mergeCell ref="B15:B18"/>
    <mergeCell ref="A19:A22"/>
    <mergeCell ref="B19:B22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90:A93"/>
    <mergeCell ref="B90:B93"/>
    <mergeCell ref="A94:A97"/>
    <mergeCell ref="B94:B97"/>
    <mergeCell ref="A77:A80"/>
    <mergeCell ref="B77:B80"/>
    <mergeCell ref="A82:A85"/>
    <mergeCell ref="B82:B85"/>
    <mergeCell ref="A86:A89"/>
    <mergeCell ref="B86:B89"/>
  </mergeCells>
  <pageMargins left="0.9055118110236221" right="0.51181102362204722" top="0.55118110236220474" bottom="0.55118110236220474" header="0.31496062992125984" footer="0.31496062992125984"/>
  <pageSetup paperSize="9" scale="7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abSelected="1" topLeftCell="B10" workbookViewId="0">
      <selection activeCell="D9" sqref="D9"/>
    </sheetView>
  </sheetViews>
  <sheetFormatPr defaultRowHeight="15" x14ac:dyDescent="0.25"/>
  <cols>
    <col min="1" max="1" width="17.7109375" customWidth="1"/>
    <col min="2" max="2" width="36.42578125" customWidth="1"/>
    <col min="3" max="3" width="37.42578125" customWidth="1"/>
    <col min="4" max="4" width="13.28515625" customWidth="1"/>
    <col min="5" max="5" width="12.140625" customWidth="1"/>
    <col min="6" max="8" width="10.85546875" customWidth="1"/>
    <col min="9" max="9" width="11.7109375" customWidth="1"/>
  </cols>
  <sheetData>
    <row r="1" spans="1:9" x14ac:dyDescent="0.25">
      <c r="C1" s="96" t="s">
        <v>97</v>
      </c>
      <c r="D1" s="96"/>
      <c r="E1" s="96"/>
      <c r="F1" s="96"/>
      <c r="G1" s="96"/>
      <c r="H1" s="96"/>
      <c r="I1" s="96"/>
    </row>
    <row r="2" spans="1:9" ht="14.25" customHeight="1" x14ac:dyDescent="0.25">
      <c r="F2" s="95" t="s">
        <v>19</v>
      </c>
      <c r="G2" s="95"/>
      <c r="H2" s="95"/>
      <c r="I2" s="96"/>
    </row>
    <row r="3" spans="1:9" x14ac:dyDescent="0.25">
      <c r="B3" s="1"/>
      <c r="C3" s="1"/>
      <c r="D3" s="97" t="s">
        <v>45</v>
      </c>
      <c r="E3" s="97"/>
      <c r="F3" s="97"/>
      <c r="G3" s="97"/>
      <c r="H3" s="97"/>
      <c r="I3" s="97"/>
    </row>
    <row r="4" spans="1:9" ht="13.5" customHeight="1" x14ac:dyDescent="0.25">
      <c r="B4" s="1"/>
      <c r="C4" s="97" t="s">
        <v>50</v>
      </c>
      <c r="D4" s="97"/>
      <c r="E4" s="97"/>
      <c r="F4" s="97"/>
      <c r="G4" s="97"/>
      <c r="H4" s="97"/>
      <c r="I4" s="97"/>
    </row>
    <row r="5" spans="1:9" ht="68.25" customHeight="1" thickBot="1" x14ac:dyDescent="0.3">
      <c r="B5" s="99" t="s">
        <v>59</v>
      </c>
      <c r="C5" s="99"/>
      <c r="D5" s="99"/>
      <c r="E5" s="99"/>
      <c r="F5" s="5"/>
      <c r="G5" s="20"/>
      <c r="H5" s="21"/>
      <c r="I5" s="5"/>
    </row>
    <row r="6" spans="1:9" ht="24" customHeight="1" x14ac:dyDescent="0.25">
      <c r="A6" s="83" t="s">
        <v>33</v>
      </c>
      <c r="B6" s="83" t="s">
        <v>34</v>
      </c>
      <c r="C6" s="83" t="s">
        <v>28</v>
      </c>
      <c r="D6" s="86" t="s">
        <v>29</v>
      </c>
      <c r="E6" s="87"/>
      <c r="F6" s="87"/>
      <c r="G6" s="87"/>
      <c r="H6" s="87"/>
      <c r="I6" s="92"/>
    </row>
    <row r="7" spans="1:9" ht="15.75" customHeight="1" thickBot="1" x14ac:dyDescent="0.3">
      <c r="A7" s="84"/>
      <c r="B7" s="84"/>
      <c r="C7" s="84"/>
      <c r="D7" s="89" t="s">
        <v>4</v>
      </c>
      <c r="E7" s="90"/>
      <c r="F7" s="90"/>
      <c r="G7" s="90"/>
      <c r="H7" s="90"/>
      <c r="I7" s="93"/>
    </row>
    <row r="8" spans="1:9" ht="60.75" thickBot="1" x14ac:dyDescent="0.3">
      <c r="A8" s="84"/>
      <c r="B8" s="84"/>
      <c r="C8" s="84"/>
      <c r="D8" s="57" t="s">
        <v>82</v>
      </c>
      <c r="E8" s="57" t="s">
        <v>54</v>
      </c>
      <c r="F8" s="57" t="s">
        <v>30</v>
      </c>
      <c r="G8" s="57" t="s">
        <v>31</v>
      </c>
      <c r="H8" s="57" t="s">
        <v>75</v>
      </c>
      <c r="I8" s="83" t="s">
        <v>10</v>
      </c>
    </row>
    <row r="9" spans="1:9" ht="15.75" thickBot="1" x14ac:dyDescent="0.3">
      <c r="A9" s="85"/>
      <c r="B9" s="85"/>
      <c r="C9" s="85"/>
      <c r="D9" s="2">
        <v>2020</v>
      </c>
      <c r="E9" s="2">
        <v>2021</v>
      </c>
      <c r="F9" s="2">
        <v>2022</v>
      </c>
      <c r="G9" s="2">
        <v>2023</v>
      </c>
      <c r="H9" s="2">
        <v>2024</v>
      </c>
      <c r="I9" s="85"/>
    </row>
    <row r="10" spans="1:9" ht="20.25" customHeight="1" thickBot="1" x14ac:dyDescent="0.3">
      <c r="A10" s="100" t="s">
        <v>11</v>
      </c>
      <c r="B10" s="100" t="s">
        <v>51</v>
      </c>
      <c r="C10" s="7" t="s">
        <v>35</v>
      </c>
      <c r="D10" s="29">
        <f>SUM(D12:D16)</f>
        <v>7286.2000000000007</v>
      </c>
      <c r="E10" s="29">
        <f t="shared" ref="E10:G10" si="0">SUM(E12:E16)</f>
        <v>9010</v>
      </c>
      <c r="F10" s="29">
        <f t="shared" si="0"/>
        <v>4700</v>
      </c>
      <c r="G10" s="29">
        <f t="shared" si="0"/>
        <v>4700</v>
      </c>
      <c r="H10" s="29">
        <f t="shared" ref="H10" si="1">SUM(H12:H16)</f>
        <v>4700</v>
      </c>
      <c r="I10" s="55">
        <f>D10+E10+F10+G10+H10</f>
        <v>30396.2</v>
      </c>
    </row>
    <row r="11" spans="1:9" ht="18.75" customHeight="1" thickBot="1" x14ac:dyDescent="0.3">
      <c r="A11" s="101"/>
      <c r="B11" s="101"/>
      <c r="C11" s="7" t="s">
        <v>36</v>
      </c>
      <c r="D11" s="29"/>
      <c r="E11" s="29"/>
      <c r="F11" s="29"/>
      <c r="G11" s="29"/>
      <c r="H11" s="29"/>
      <c r="I11" s="55"/>
    </row>
    <row r="12" spans="1:9" ht="15.75" thickBot="1" x14ac:dyDescent="0.3">
      <c r="A12" s="101"/>
      <c r="B12" s="101"/>
      <c r="C12" s="7" t="s">
        <v>37</v>
      </c>
      <c r="D12" s="29"/>
      <c r="E12" s="29"/>
      <c r="F12" s="29"/>
      <c r="G12" s="29"/>
      <c r="H12" s="29"/>
      <c r="I12" s="55"/>
    </row>
    <row r="13" spans="1:9" ht="15.75" thickBot="1" x14ac:dyDescent="0.3">
      <c r="A13" s="101"/>
      <c r="B13" s="101"/>
      <c r="C13" s="7" t="s">
        <v>38</v>
      </c>
      <c r="D13" s="29"/>
      <c r="E13" s="29"/>
      <c r="F13" s="29"/>
      <c r="G13" s="29"/>
      <c r="H13" s="29"/>
      <c r="I13" s="55"/>
    </row>
    <row r="14" spans="1:9" ht="15.75" thickBot="1" x14ac:dyDescent="0.3">
      <c r="A14" s="101"/>
      <c r="B14" s="101"/>
      <c r="C14" s="7" t="s">
        <v>39</v>
      </c>
      <c r="D14" s="29"/>
      <c r="E14" s="29"/>
      <c r="F14" s="29"/>
      <c r="G14" s="29"/>
      <c r="H14" s="29"/>
      <c r="I14" s="55"/>
    </row>
    <row r="15" spans="1:9" ht="29.25" thickBot="1" x14ac:dyDescent="0.3">
      <c r="A15" s="101"/>
      <c r="B15" s="101"/>
      <c r="C15" s="7" t="s">
        <v>42</v>
      </c>
      <c r="D15" s="29">
        <f>D29+D22</f>
        <v>7286.2000000000007</v>
      </c>
      <c r="E15" s="29">
        <f t="shared" ref="E15:G15" si="2">E29+E22</f>
        <v>9010</v>
      </c>
      <c r="F15" s="29">
        <f t="shared" si="2"/>
        <v>4700</v>
      </c>
      <c r="G15" s="29">
        <f t="shared" si="2"/>
        <v>4700</v>
      </c>
      <c r="H15" s="29">
        <f t="shared" ref="H15" si="3">H29+H22</f>
        <v>4700</v>
      </c>
      <c r="I15" s="55">
        <f>D15+E15+F15+G15+H15</f>
        <v>30396.2</v>
      </c>
    </row>
    <row r="16" spans="1:9" ht="15.75" thickBot="1" x14ac:dyDescent="0.3">
      <c r="A16" s="101"/>
      <c r="B16" s="101"/>
      <c r="C16" s="7" t="s">
        <v>32</v>
      </c>
      <c r="D16" s="29"/>
      <c r="E16" s="29"/>
      <c r="F16" s="29"/>
      <c r="G16" s="29"/>
      <c r="H16" s="29"/>
      <c r="I16" s="55"/>
    </row>
    <row r="17" spans="1:9" s="10" customFormat="1" ht="18" customHeight="1" thickBot="1" x14ac:dyDescent="0.3">
      <c r="A17" s="83" t="s">
        <v>15</v>
      </c>
      <c r="B17" s="83" t="s">
        <v>52</v>
      </c>
      <c r="C17" s="3" t="s">
        <v>35</v>
      </c>
      <c r="D17" s="47">
        <f>SUM(D19:D23)</f>
        <v>3837.3</v>
      </c>
      <c r="E17" s="47">
        <f t="shared" ref="E17:G17" si="4">SUM(E19:E23)</f>
        <v>2020</v>
      </c>
      <c r="F17" s="47">
        <f t="shared" si="4"/>
        <v>2370</v>
      </c>
      <c r="G17" s="47">
        <f t="shared" si="4"/>
        <v>2370</v>
      </c>
      <c r="H17" s="47">
        <f t="shared" ref="H17" si="5">SUM(H19:H23)</f>
        <v>2370</v>
      </c>
      <c r="I17" s="55">
        <f>D17+E17+F17+G17+H17</f>
        <v>12967.3</v>
      </c>
    </row>
    <row r="18" spans="1:9" s="10" customFormat="1" ht="16.5" customHeight="1" thickBot="1" x14ac:dyDescent="0.3">
      <c r="A18" s="84"/>
      <c r="B18" s="84"/>
      <c r="C18" s="3" t="s">
        <v>36</v>
      </c>
      <c r="D18" s="47"/>
      <c r="E18" s="47"/>
      <c r="F18" s="47"/>
      <c r="G18" s="47"/>
      <c r="H18" s="47"/>
      <c r="I18" s="55"/>
    </row>
    <row r="19" spans="1:9" s="10" customFormat="1" ht="15.75" thickBot="1" x14ac:dyDescent="0.3">
      <c r="A19" s="84"/>
      <c r="B19" s="84"/>
      <c r="C19" s="3" t="s">
        <v>37</v>
      </c>
      <c r="D19" s="47"/>
      <c r="E19" s="47"/>
      <c r="F19" s="47"/>
      <c r="G19" s="47"/>
      <c r="H19" s="47"/>
      <c r="I19" s="55"/>
    </row>
    <row r="20" spans="1:9" s="10" customFormat="1" ht="15.75" thickBot="1" x14ac:dyDescent="0.3">
      <c r="A20" s="84"/>
      <c r="B20" s="84"/>
      <c r="C20" s="3" t="s">
        <v>38</v>
      </c>
      <c r="D20" s="47"/>
      <c r="E20" s="47"/>
      <c r="F20" s="47"/>
      <c r="G20" s="47"/>
      <c r="H20" s="47"/>
      <c r="I20" s="55"/>
    </row>
    <row r="21" spans="1:9" s="10" customFormat="1" ht="15.75" thickBot="1" x14ac:dyDescent="0.3">
      <c r="A21" s="84"/>
      <c r="B21" s="84"/>
      <c r="C21" s="3" t="s">
        <v>39</v>
      </c>
      <c r="D21" s="47"/>
      <c r="E21" s="47"/>
      <c r="F21" s="47"/>
      <c r="G21" s="47"/>
      <c r="H21" s="47"/>
      <c r="I21" s="55"/>
    </row>
    <row r="22" spans="1:9" s="10" customFormat="1" ht="15.75" thickBot="1" x14ac:dyDescent="0.3">
      <c r="A22" s="84"/>
      <c r="B22" s="84"/>
      <c r="C22" s="3" t="s">
        <v>42</v>
      </c>
      <c r="D22" s="47">
        <v>3837.3</v>
      </c>
      <c r="E22" s="47">
        <v>2020</v>
      </c>
      <c r="F22" s="47">
        <v>2370</v>
      </c>
      <c r="G22" s="47">
        <v>2370</v>
      </c>
      <c r="H22" s="47">
        <v>2370</v>
      </c>
      <c r="I22" s="55">
        <f>D22+E22+F22+G22+H22</f>
        <v>12967.3</v>
      </c>
    </row>
    <row r="23" spans="1:9" s="10" customFormat="1" ht="15.75" thickBot="1" x14ac:dyDescent="0.3">
      <c r="A23" s="85"/>
      <c r="B23" s="85"/>
      <c r="C23" s="3" t="s">
        <v>32</v>
      </c>
      <c r="D23" s="47"/>
      <c r="E23" s="47"/>
      <c r="F23" s="47"/>
      <c r="G23" s="47"/>
      <c r="H23" s="47"/>
      <c r="I23" s="55"/>
    </row>
    <row r="24" spans="1:9" ht="20.25" customHeight="1" thickBot="1" x14ac:dyDescent="0.3">
      <c r="A24" s="83" t="s">
        <v>23</v>
      </c>
      <c r="B24" s="83" t="s">
        <v>53</v>
      </c>
      <c r="C24" s="3" t="s">
        <v>35</v>
      </c>
      <c r="D24" s="47">
        <f>SUM(D26:D30)</f>
        <v>3448.9</v>
      </c>
      <c r="E24" s="47">
        <f t="shared" ref="E24:G24" si="6">SUM(E26:E30)</f>
        <v>6990</v>
      </c>
      <c r="F24" s="47">
        <f t="shared" si="6"/>
        <v>2330</v>
      </c>
      <c r="G24" s="47">
        <f t="shared" si="6"/>
        <v>2330</v>
      </c>
      <c r="H24" s="47">
        <f t="shared" ref="H24" si="7">SUM(H26:H30)</f>
        <v>2330</v>
      </c>
      <c r="I24" s="55">
        <f>D24+E24+F24+G24+H24</f>
        <v>17428.900000000001</v>
      </c>
    </row>
    <row r="25" spans="1:9" ht="15.75" customHeight="1" thickBot="1" x14ac:dyDescent="0.3">
      <c r="A25" s="84"/>
      <c r="B25" s="84"/>
      <c r="C25" s="3" t="s">
        <v>36</v>
      </c>
      <c r="D25" s="47"/>
      <c r="E25" s="47"/>
      <c r="F25" s="47"/>
      <c r="G25" s="47"/>
      <c r="H25" s="47"/>
      <c r="I25" s="55"/>
    </row>
    <row r="26" spans="1:9" ht="15.75" thickBot="1" x14ac:dyDescent="0.3">
      <c r="A26" s="84"/>
      <c r="B26" s="84"/>
      <c r="C26" s="3" t="s">
        <v>37</v>
      </c>
      <c r="D26" s="47"/>
      <c r="E26" s="47"/>
      <c r="F26" s="47"/>
      <c r="G26" s="47"/>
      <c r="H26" s="47"/>
      <c r="I26" s="55"/>
    </row>
    <row r="27" spans="1:9" ht="15.75" thickBot="1" x14ac:dyDescent="0.3">
      <c r="A27" s="84"/>
      <c r="B27" s="84"/>
      <c r="C27" s="3" t="s">
        <v>38</v>
      </c>
      <c r="D27" s="47"/>
      <c r="E27" s="47"/>
      <c r="F27" s="47"/>
      <c r="G27" s="47"/>
      <c r="H27" s="47"/>
      <c r="I27" s="55"/>
    </row>
    <row r="28" spans="1:9" ht="15.75" thickBot="1" x14ac:dyDescent="0.3">
      <c r="A28" s="84"/>
      <c r="B28" s="84"/>
      <c r="C28" s="3" t="s">
        <v>39</v>
      </c>
      <c r="D28" s="47"/>
      <c r="E28" s="47"/>
      <c r="F28" s="47"/>
      <c r="G28" s="47"/>
      <c r="H28" s="47"/>
      <c r="I28" s="55"/>
    </row>
    <row r="29" spans="1:9" ht="15.75" thickBot="1" x14ac:dyDescent="0.3">
      <c r="A29" s="84"/>
      <c r="B29" s="84"/>
      <c r="C29" s="3" t="s">
        <v>42</v>
      </c>
      <c r="D29" s="47">
        <v>3448.9</v>
      </c>
      <c r="E29" s="47">
        <v>6990</v>
      </c>
      <c r="F29" s="47">
        <v>2330</v>
      </c>
      <c r="G29" s="47">
        <v>2330</v>
      </c>
      <c r="H29" s="47">
        <v>2330</v>
      </c>
      <c r="I29" s="55">
        <f>D29+E29+F29+G29+H29</f>
        <v>17428.900000000001</v>
      </c>
    </row>
    <row r="30" spans="1:9" ht="15.75" thickBot="1" x14ac:dyDescent="0.3">
      <c r="A30" s="85"/>
      <c r="B30" s="85"/>
      <c r="C30" s="3" t="s">
        <v>32</v>
      </c>
      <c r="D30" s="47"/>
      <c r="E30" s="47"/>
      <c r="F30" s="47"/>
      <c r="G30" s="47"/>
      <c r="H30" s="47"/>
      <c r="I30" s="55"/>
    </row>
  </sheetData>
  <mergeCells count="17">
    <mergeCell ref="A24:A30"/>
    <mergeCell ref="B24:B30"/>
    <mergeCell ref="A10:A16"/>
    <mergeCell ref="B10:B16"/>
    <mergeCell ref="I8:I9"/>
    <mergeCell ref="A6:A9"/>
    <mergeCell ref="B6:B9"/>
    <mergeCell ref="C6:C9"/>
    <mergeCell ref="D6:I6"/>
    <mergeCell ref="D7:I7"/>
    <mergeCell ref="A17:A23"/>
    <mergeCell ref="B17:B23"/>
    <mergeCell ref="C1:I1"/>
    <mergeCell ref="F2:I2"/>
    <mergeCell ref="D3:I3"/>
    <mergeCell ref="B5:E5"/>
    <mergeCell ref="C4:I4"/>
  </mergeCells>
  <pageMargins left="0.9055118110236221" right="0.51181102362204722" top="0.9842519685039370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2021-04-26T09:36:11Z</cp:lastPrinted>
  <dcterms:created xsi:type="dcterms:W3CDTF">2013-10-01T04:55:37Z</dcterms:created>
  <dcterms:modified xsi:type="dcterms:W3CDTF">2021-06-10T02:58:24Z</dcterms:modified>
</cp:coreProperties>
</file>