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4" i="1"/>
  <c r="L34"/>
  <c r="H34"/>
  <c r="I34"/>
  <c r="J34"/>
  <c r="G34"/>
  <c r="K34"/>
  <c r="N39"/>
  <c r="H22"/>
  <c r="I22"/>
  <c r="J22"/>
  <c r="K22"/>
  <c r="L22"/>
  <c r="M22"/>
  <c r="G22"/>
  <c r="N28"/>
  <c r="N27"/>
  <c r="G30"/>
  <c r="H30"/>
  <c r="N38"/>
  <c r="N37"/>
  <c r="N36"/>
  <c r="N35"/>
  <c r="N33"/>
  <c r="N31"/>
  <c r="N29"/>
  <c r="N26"/>
  <c r="N25"/>
  <c r="N24"/>
  <c r="N23"/>
  <c r="N21"/>
  <c r="N20"/>
  <c r="N19"/>
  <c r="N17"/>
  <c r="N16"/>
  <c r="N15"/>
  <c r="N14"/>
  <c r="N13"/>
  <c r="M12"/>
  <c r="M18"/>
  <c r="M30"/>
  <c r="M32"/>
  <c r="H18"/>
  <c r="I18"/>
  <c r="J18"/>
  <c r="K18"/>
  <c r="L18"/>
  <c r="G18"/>
  <c r="L12"/>
  <c r="L30"/>
  <c r="L32"/>
  <c r="J32"/>
  <c r="K32"/>
  <c r="J30"/>
  <c r="K30"/>
  <c r="J12"/>
  <c r="K12"/>
  <c r="H12"/>
  <c r="I12"/>
  <c r="G12"/>
  <c r="I30"/>
  <c r="H32"/>
  <c r="I32"/>
  <c r="G32"/>
  <c r="N32" l="1"/>
  <c r="N34"/>
  <c r="N30"/>
  <c r="N22"/>
  <c r="N18"/>
  <c r="M41"/>
  <c r="N12"/>
  <c r="L41"/>
  <c r="G41"/>
  <c r="K41"/>
  <c r="J41"/>
  <c r="I41"/>
  <c r="H41"/>
  <c r="N41" l="1"/>
</calcChain>
</file>

<file path=xl/sharedStrings.xml><?xml version="1.0" encoding="utf-8"?>
<sst xmlns="http://schemas.openxmlformats.org/spreadsheetml/2006/main" count="141" uniqueCount="54">
  <si>
    <t xml:space="preserve">Приложение № 2 </t>
  </si>
  <si>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</si>
  <si>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</si>
  <si>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</si>
  <si>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</si>
  <si>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</si>
  <si>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</si>
  <si>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</si>
  <si>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</si>
  <si>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</si>
  <si>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</si>
  <si>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</si>
  <si>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</si>
  <si>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</si>
  <si>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Задача 1: Сбор и вывоз в специально отведенные для этого места твердых бытовых отходов (ТБО) из контейнеров</t>
  </si>
  <si>
    <t>Администра-ция Больше-улуйского сельсовета</t>
  </si>
  <si>
    <t>Х</t>
  </si>
  <si>
    <t>Очистка территории населенных пунктов от ТБО в объеме не менее 100% ежегодно</t>
  </si>
  <si>
    <t xml:space="preserve">Задача 2: Проведение мероприятий по обеспечению санитарного благополучия в местах несанкционированных свалок </t>
  </si>
  <si>
    <t>Задача 4: Снижение негативного воздействия твердых бытовых отходов на окружающую среду и здоровье граждан</t>
  </si>
  <si>
    <t>Задача 5: Развитие и поддержка инициатив жителей населенных пунктов по благоустройству территории</t>
  </si>
  <si>
    <t>Задача 6: Благоустройство территории, отведенной для проведения культурно-массовых мероприятий для населения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</si>
  <si>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</si>
  <si>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</si>
  <si>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</si>
  <si>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Обеспечение необходимого уровня санитарного и экологического благополучия населенных пунктов  Большеулуйского сельсовета                                        </t>
  </si>
  <si>
    <t>1) Обеспечение санитарного благополучия в местах несанкционированных свалок ТБО; ликвидация Турецкой свалки по решению суда</t>
  </si>
  <si>
    <t>1) Очистка труб и канав, прокладывание новых траншей для стока воды</t>
  </si>
  <si>
    <r>
      <t>1)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Погрузка и вывоз мусора с придомовых территорий </t>
    </r>
  </si>
  <si>
    <t>1) Установка и разборка необходимых конструкций при проведении культурно-массовых мероприятий (новогодние ёлки, крещенская купель, праздник Нептуна)</t>
  </si>
  <si>
    <t>1) Проведение конкурса по благоустройству</t>
  </si>
  <si>
    <t>2) Удаление опасных деревьев</t>
  </si>
  <si>
    <t>4) Приобретение автомобиля для сбора и вывоза ТБО</t>
  </si>
  <si>
    <t>Задача 3: Обеспечение безопасности граждан и их имущества</t>
  </si>
  <si>
    <t>4) Акарицидная обработка мест массового пребывания людей</t>
  </si>
  <si>
    <t>к подпрограмме "Прочие мероприятия по благоустройству территории Большеулуйского сельсовета"</t>
  </si>
  <si>
    <t>отчетный финансовый год</t>
  </si>
  <si>
    <t>текущий финансовый год</t>
  </si>
  <si>
    <t>3) Софинансирование по благоустройству территории спортивного стадиона</t>
  </si>
  <si>
    <t>4) Изготовление новых аншлагов</t>
  </si>
  <si>
    <t>3) Уничтожение дикорастущих сорняков</t>
  </si>
  <si>
    <t>3) Разработка проекта образования отходов. Подготовка паспортов отходов.</t>
  </si>
  <si>
    <t>2) Ремонт памятника воинам, павшим в Великой Отечественной войне 1941-45 годов; ремонт памятника партизанам отряда Щетинкина; установка ограждения могилы участница ВОВ Каратаевой Т.А.</t>
  </si>
  <si>
    <t>2) Приобретение фотоловушек для профилактики образования несанкционированных свалок ТБО</t>
  </si>
  <si>
    <t>5) Изготовление землеустроительной документации по межеванию планов земельных участков</t>
  </si>
  <si>
    <t>6) Мероприятие к субсидии бюджетам МО края для реализации проектов по благоустройству территорий</t>
  </si>
  <si>
    <t>7) Субсидии бюджетам МО края для реализации  проектов по благоустройству территории поселений</t>
  </si>
  <si>
    <t>Приложение 3</t>
  </si>
  <si>
    <t>5) Изготовление и установка торговых рядов для ярмарки выходного дня</t>
  </si>
  <si>
    <t>к постановлению № 88 от 13.08.2018</t>
  </si>
  <si>
    <t>1) Организация сбора и вывоза ТБО с территории населенных пунктов сельсовета</t>
  </si>
  <si>
    <t>2) Гуртовка ТБО на полигоне</t>
  </si>
  <si>
    <t>2) Устройство площадок с ограждениями для контейнеров ТБО по решению суда от 01.07.2012</t>
  </si>
  <si>
    <t>3) Изготовление и ремонт контейнеров под ТБО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</si>
</sst>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2" fontId="4" fillId="0" borderId="14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/>
    </xf>
    <xf numFmtId="164" fontId="4" fillId="0" borderId="14" xfId="0" applyNumberFormat="1" applyFont="1" applyFill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8" fillId="0" borderId="14" xfId="0" applyNumberFormat="1" applyFont="1" applyBorder="1" applyAlignment="1">
      <alignment horizontal="center" vertical="top"/>
    </xf>
    <xf numFmtId="0" fontId="0" fillId="2" borderId="0" xfId="0" applyFill="1"/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164" fontId="8" fillId="2" borderId="14" xfId="0" applyNumberFormat="1" applyFont="1" applyFill="1" applyBorder="1" applyAlignment="1">
      <alignment horizontal="center" vertical="top"/>
    </xf>
    <xf numFmtId="0" fontId="9" fillId="2" borderId="0" xfId="0" applyFont="1" applyFill="1"/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38" workbookViewId="0">
      <selection activeCell="J19" sqref="J19"/>
    </sheetView>
  </sheetViews>
  <sheetFormatPr defaultRowHeight="15"/>
  <cols>
    <col min="1" max="1" width="25.85546875" customWidth="1"/>
    <col min="2" max="2" width="10.28515625" customWidth="1"/>
    <col min="3" max="3" width="8.7109375" style="3" customWidth="1"/>
    <col min="4" max="4" width="7" style="3" customWidth="1"/>
    <col min="5" max="5" width="6.5703125" customWidth="1"/>
    <col min="6" max="6" width="7.5703125" customWidth="1"/>
    <col min="7" max="7" width="12.140625" customWidth="1"/>
    <col min="8" max="8" width="11.85546875" customWidth="1"/>
    <col min="9" max="10" width="12.140625" customWidth="1"/>
    <col min="11" max="11" width="12.140625" style="38" customWidth="1"/>
    <col min="12" max="13" width="12.140625" customWidth="1"/>
    <col min="14" max="14" width="11.140625" customWidth="1"/>
    <col min="15" max="15" width="17.85546875" customWidth="1"/>
  </cols>
  <sheetData>
    <row r="1" spans="1:15">
      <c r="I1" t="s">
        <v>47</v>
      </c>
    </row>
    <row r="2" spans="1:15">
      <c r="I2" t="s">
        <v>49</v>
      </c>
    </row>
    <row r="3" spans="1:15">
      <c r="A3" s="1"/>
      <c r="I3" s="46" t="s">
        <v>0</v>
      </c>
      <c r="J3" s="46"/>
      <c r="K3" s="46"/>
      <c r="L3" s="46"/>
      <c r="M3" s="46"/>
      <c r="N3" s="46"/>
      <c r="O3" s="46"/>
    </row>
    <row r="4" spans="1:15" ht="16.5" customHeight="1">
      <c r="A4" s="6"/>
      <c r="I4" s="47" t="s">
        <v>35</v>
      </c>
      <c r="J4" s="47"/>
      <c r="K4" s="47"/>
      <c r="L4" s="47"/>
      <c r="M4" s="47"/>
      <c r="N4" s="47"/>
      <c r="O4" s="47"/>
    </row>
    <row r="5" spans="1:15">
      <c r="A5" s="2"/>
    </row>
    <row r="6" spans="1:15" ht="16.5" thickBot="1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8" customHeight="1">
      <c r="A7" s="54" t="s">
        <v>2</v>
      </c>
      <c r="B7" s="57" t="s">
        <v>3</v>
      </c>
      <c r="C7" s="59" t="s">
        <v>4</v>
      </c>
      <c r="D7" s="60"/>
      <c r="E7" s="60"/>
      <c r="F7" s="61"/>
      <c r="G7" s="65" t="s">
        <v>5</v>
      </c>
      <c r="H7" s="60"/>
      <c r="I7" s="60"/>
      <c r="J7" s="60"/>
      <c r="K7" s="60"/>
      <c r="L7" s="60"/>
      <c r="M7" s="60"/>
      <c r="N7" s="66"/>
      <c r="O7" s="49" t="s">
        <v>24</v>
      </c>
    </row>
    <row r="8" spans="1:15" ht="14.25" customHeight="1" thickBot="1">
      <c r="A8" s="55"/>
      <c r="B8" s="58"/>
      <c r="C8" s="62"/>
      <c r="D8" s="63"/>
      <c r="E8" s="63"/>
      <c r="F8" s="64"/>
      <c r="G8" s="67" t="s">
        <v>6</v>
      </c>
      <c r="H8" s="63"/>
      <c r="I8" s="63"/>
      <c r="J8" s="63"/>
      <c r="K8" s="63"/>
      <c r="L8" s="63"/>
      <c r="M8" s="63"/>
      <c r="N8" s="68"/>
      <c r="O8" s="50"/>
    </row>
    <row r="9" spans="1:15" ht="49.5" customHeight="1" thickBot="1">
      <c r="A9" s="55"/>
      <c r="B9" s="58"/>
      <c r="C9" s="57" t="s">
        <v>7</v>
      </c>
      <c r="D9" s="57" t="s">
        <v>8</v>
      </c>
      <c r="E9" s="57" t="s">
        <v>9</v>
      </c>
      <c r="F9" s="57" t="s">
        <v>10</v>
      </c>
      <c r="G9" s="4" t="s">
        <v>36</v>
      </c>
      <c r="H9" s="4" t="s">
        <v>36</v>
      </c>
      <c r="I9" s="4" t="s">
        <v>36</v>
      </c>
      <c r="J9" s="4" t="s">
        <v>36</v>
      </c>
      <c r="K9" s="39" t="s">
        <v>37</v>
      </c>
      <c r="L9" s="4" t="s">
        <v>11</v>
      </c>
      <c r="M9" s="4" t="s">
        <v>12</v>
      </c>
      <c r="N9" s="51" t="s">
        <v>13</v>
      </c>
      <c r="O9" s="50"/>
    </row>
    <row r="10" spans="1:15" ht="17.25" customHeight="1">
      <c r="A10" s="56"/>
      <c r="B10" s="58"/>
      <c r="C10" s="58"/>
      <c r="D10" s="58"/>
      <c r="E10" s="58"/>
      <c r="F10" s="58"/>
      <c r="G10" s="12">
        <v>2014</v>
      </c>
      <c r="H10" s="12">
        <v>2015</v>
      </c>
      <c r="I10" s="12">
        <v>2016</v>
      </c>
      <c r="J10" s="12">
        <v>2017</v>
      </c>
      <c r="K10" s="40">
        <v>2018</v>
      </c>
      <c r="L10" s="12">
        <v>2019</v>
      </c>
      <c r="M10" s="12">
        <v>2020</v>
      </c>
      <c r="N10" s="52"/>
      <c r="O10" s="50"/>
    </row>
    <row r="11" spans="1:15" ht="19.5" customHeight="1">
      <c r="A11" s="53" t="s">
        <v>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78.75" customHeight="1">
      <c r="A12" s="13" t="s">
        <v>14</v>
      </c>
      <c r="B12" s="8" t="s">
        <v>15</v>
      </c>
      <c r="C12" s="14">
        <v>807</v>
      </c>
      <c r="D12" s="14">
        <v>503</v>
      </c>
      <c r="E12" s="15" t="s">
        <v>16</v>
      </c>
      <c r="F12" s="15" t="s">
        <v>16</v>
      </c>
      <c r="G12" s="33">
        <f>G13+G14+G15+G16+G17</f>
        <v>1804.9</v>
      </c>
      <c r="H12" s="33">
        <f t="shared" ref="H12:K12" si="0">H13+H14+H15+H16+H17</f>
        <v>2932.9</v>
      </c>
      <c r="I12" s="33">
        <f t="shared" si="0"/>
        <v>1650</v>
      </c>
      <c r="J12" s="33">
        <f t="shared" si="0"/>
        <v>1129</v>
      </c>
      <c r="K12" s="41">
        <f t="shared" si="0"/>
        <v>284.3</v>
      </c>
      <c r="L12" s="33">
        <f t="shared" ref="L12:M12" si="1">L13+L14+L15+L16+L17</f>
        <v>350</v>
      </c>
      <c r="M12" s="33">
        <f t="shared" si="1"/>
        <v>350</v>
      </c>
      <c r="N12" s="33">
        <f>G12+H12+I12+J12+K12+L12+M12</f>
        <v>8501.1</v>
      </c>
      <c r="O12" s="11"/>
    </row>
    <row r="13" spans="1:15" s="28" customFormat="1" ht="96" customHeight="1">
      <c r="A13" s="23" t="s">
        <v>50</v>
      </c>
      <c r="B13" s="24" t="s">
        <v>15</v>
      </c>
      <c r="C13" s="25">
        <v>807</v>
      </c>
      <c r="D13" s="25">
        <v>503</v>
      </c>
      <c r="E13" s="26" t="s">
        <v>16</v>
      </c>
      <c r="F13" s="26" t="s">
        <v>16</v>
      </c>
      <c r="G13" s="34">
        <v>1464</v>
      </c>
      <c r="H13" s="34">
        <v>932.9</v>
      </c>
      <c r="I13" s="34">
        <v>1300</v>
      </c>
      <c r="J13" s="34">
        <v>900</v>
      </c>
      <c r="K13" s="42">
        <v>234.3</v>
      </c>
      <c r="L13" s="34">
        <v>300</v>
      </c>
      <c r="M13" s="34">
        <v>300</v>
      </c>
      <c r="N13" s="34">
        <f>G13+H13+I13+J13+K13+L13+M13</f>
        <v>5431.2</v>
      </c>
      <c r="O13" s="27" t="s">
        <v>17</v>
      </c>
    </row>
    <row r="14" spans="1:15" s="28" customFormat="1" ht="45">
      <c r="A14" s="23" t="s">
        <v>51</v>
      </c>
      <c r="B14" s="24" t="s">
        <v>15</v>
      </c>
      <c r="C14" s="25">
        <v>807</v>
      </c>
      <c r="D14" s="25">
        <v>503</v>
      </c>
      <c r="E14" s="26" t="s">
        <v>16</v>
      </c>
      <c r="F14" s="26" t="s">
        <v>16</v>
      </c>
      <c r="G14" s="34">
        <v>110</v>
      </c>
      <c r="H14" s="34">
        <v>250</v>
      </c>
      <c r="I14" s="34">
        <v>300</v>
      </c>
      <c r="J14" s="34">
        <v>179</v>
      </c>
      <c r="K14" s="42">
        <v>0</v>
      </c>
      <c r="L14" s="34">
        <v>0</v>
      </c>
      <c r="M14" s="34">
        <v>0</v>
      </c>
      <c r="N14" s="34">
        <f t="shared" ref="N14:N17" si="2">G14+H14+I14+J14+K14+L14+M14</f>
        <v>839</v>
      </c>
      <c r="O14" s="27"/>
    </row>
    <row r="15" spans="1:15" s="28" customFormat="1" ht="64.5" customHeight="1">
      <c r="A15" s="23" t="s">
        <v>52</v>
      </c>
      <c r="B15" s="24" t="s">
        <v>15</v>
      </c>
      <c r="C15" s="25">
        <v>807</v>
      </c>
      <c r="D15" s="25">
        <v>503</v>
      </c>
      <c r="E15" s="26" t="s">
        <v>16</v>
      </c>
      <c r="F15" s="26" t="s">
        <v>16</v>
      </c>
      <c r="G15" s="34">
        <v>173.9</v>
      </c>
      <c r="H15" s="34">
        <v>200</v>
      </c>
      <c r="I15" s="34">
        <v>0</v>
      </c>
      <c r="J15" s="34">
        <v>0</v>
      </c>
      <c r="K15" s="42">
        <v>0</v>
      </c>
      <c r="L15" s="34">
        <v>0</v>
      </c>
      <c r="M15" s="34">
        <v>0</v>
      </c>
      <c r="N15" s="34">
        <f t="shared" si="2"/>
        <v>373.9</v>
      </c>
      <c r="O15" s="27"/>
    </row>
    <row r="16" spans="1:15" s="28" customFormat="1" ht="48" customHeight="1">
      <c r="A16" s="23" t="s">
        <v>53</v>
      </c>
      <c r="B16" s="24" t="s">
        <v>15</v>
      </c>
      <c r="C16" s="25">
        <v>807</v>
      </c>
      <c r="D16" s="25">
        <v>503</v>
      </c>
      <c r="E16" s="26" t="s">
        <v>16</v>
      </c>
      <c r="F16" s="26" t="s">
        <v>16</v>
      </c>
      <c r="G16" s="34">
        <v>57</v>
      </c>
      <c r="H16" s="34">
        <v>50</v>
      </c>
      <c r="I16" s="34">
        <v>50</v>
      </c>
      <c r="J16" s="34">
        <v>50</v>
      </c>
      <c r="K16" s="42">
        <v>50</v>
      </c>
      <c r="L16" s="34">
        <v>50</v>
      </c>
      <c r="M16" s="34">
        <v>50</v>
      </c>
      <c r="N16" s="34">
        <f t="shared" si="2"/>
        <v>357</v>
      </c>
      <c r="O16" s="27"/>
    </row>
    <row r="17" spans="1:15" s="28" customFormat="1" ht="48" customHeight="1">
      <c r="A17" s="23" t="s">
        <v>32</v>
      </c>
      <c r="B17" s="24" t="s">
        <v>15</v>
      </c>
      <c r="C17" s="25">
        <v>807</v>
      </c>
      <c r="D17" s="25">
        <v>503</v>
      </c>
      <c r="E17" s="26" t="s">
        <v>16</v>
      </c>
      <c r="F17" s="26" t="s">
        <v>16</v>
      </c>
      <c r="G17" s="34">
        <v>0</v>
      </c>
      <c r="H17" s="34">
        <v>1500</v>
      </c>
      <c r="I17" s="34">
        <v>0</v>
      </c>
      <c r="J17" s="34">
        <v>0</v>
      </c>
      <c r="K17" s="42">
        <v>0</v>
      </c>
      <c r="L17" s="34">
        <v>0</v>
      </c>
      <c r="M17" s="34">
        <v>0</v>
      </c>
      <c r="N17" s="34">
        <f t="shared" si="2"/>
        <v>1500</v>
      </c>
      <c r="O17" s="27"/>
    </row>
    <row r="18" spans="1:15" s="28" customFormat="1" ht="110.25" customHeight="1">
      <c r="A18" s="29" t="s">
        <v>18</v>
      </c>
      <c r="B18" s="24" t="s">
        <v>15</v>
      </c>
      <c r="C18" s="30">
        <v>807</v>
      </c>
      <c r="D18" s="30">
        <v>503</v>
      </c>
      <c r="E18" s="31" t="s">
        <v>16</v>
      </c>
      <c r="F18" s="31" t="s">
        <v>16</v>
      </c>
      <c r="G18" s="35">
        <f>G19+G20+G21</f>
        <v>0</v>
      </c>
      <c r="H18" s="35">
        <f t="shared" ref="H18:L18" si="3">H19+H20+H21</f>
        <v>206.8</v>
      </c>
      <c r="I18" s="35">
        <f t="shared" si="3"/>
        <v>200</v>
      </c>
      <c r="J18" s="35">
        <f t="shared" si="3"/>
        <v>396.6</v>
      </c>
      <c r="K18" s="41">
        <f t="shared" si="3"/>
        <v>500</v>
      </c>
      <c r="L18" s="35">
        <f t="shared" si="3"/>
        <v>330</v>
      </c>
      <c r="M18" s="35">
        <f t="shared" ref="M18" si="4">M19+M20+M21</f>
        <v>330</v>
      </c>
      <c r="N18" s="35">
        <f>G18+H18+I18+J18+K18+L18+M18</f>
        <v>1963.4</v>
      </c>
      <c r="O18" s="27"/>
    </row>
    <row r="19" spans="1:15" s="28" customFormat="1" ht="111.75" customHeight="1">
      <c r="A19" s="23" t="s">
        <v>26</v>
      </c>
      <c r="B19" s="24" t="s">
        <v>15</v>
      </c>
      <c r="C19" s="25">
        <v>807</v>
      </c>
      <c r="D19" s="25">
        <v>503</v>
      </c>
      <c r="E19" s="26" t="s">
        <v>16</v>
      </c>
      <c r="F19" s="26" t="s">
        <v>16</v>
      </c>
      <c r="G19" s="34">
        <v>0</v>
      </c>
      <c r="H19" s="34">
        <v>206.8</v>
      </c>
      <c r="I19" s="34">
        <v>200</v>
      </c>
      <c r="J19" s="34">
        <v>245.6</v>
      </c>
      <c r="K19" s="42">
        <v>500</v>
      </c>
      <c r="L19" s="34">
        <v>300</v>
      </c>
      <c r="M19" s="34">
        <v>300</v>
      </c>
      <c r="N19" s="34">
        <f t="shared" ref="N19:N21" si="5">G19+H19+I19+J19+K19+L19+M19</f>
        <v>1752.4</v>
      </c>
      <c r="O19" s="27"/>
    </row>
    <row r="20" spans="1:15" s="28" customFormat="1" ht="79.5" customHeight="1">
      <c r="A20" s="23" t="s">
        <v>43</v>
      </c>
      <c r="B20" s="24" t="s">
        <v>15</v>
      </c>
      <c r="C20" s="25">
        <v>807</v>
      </c>
      <c r="D20" s="25">
        <v>503</v>
      </c>
      <c r="E20" s="26" t="s">
        <v>16</v>
      </c>
      <c r="F20" s="26" t="s">
        <v>16</v>
      </c>
      <c r="G20" s="34">
        <v>0</v>
      </c>
      <c r="H20" s="34">
        <v>0</v>
      </c>
      <c r="I20" s="34">
        <v>0</v>
      </c>
      <c r="J20" s="34">
        <v>30</v>
      </c>
      <c r="K20" s="42">
        <v>0</v>
      </c>
      <c r="L20" s="34">
        <v>30</v>
      </c>
      <c r="M20" s="34">
        <v>30</v>
      </c>
      <c r="N20" s="34">
        <f t="shared" si="5"/>
        <v>90</v>
      </c>
      <c r="O20" s="27"/>
    </row>
    <row r="21" spans="1:15" s="28" customFormat="1" ht="69.75" customHeight="1">
      <c r="A21" s="23" t="s">
        <v>41</v>
      </c>
      <c r="B21" s="24" t="s">
        <v>15</v>
      </c>
      <c r="C21" s="25">
        <v>807</v>
      </c>
      <c r="D21" s="25">
        <v>503</v>
      </c>
      <c r="E21" s="26" t="s">
        <v>16</v>
      </c>
      <c r="F21" s="26" t="s">
        <v>16</v>
      </c>
      <c r="G21" s="34">
        <v>0</v>
      </c>
      <c r="H21" s="34">
        <v>0</v>
      </c>
      <c r="I21" s="34">
        <v>0</v>
      </c>
      <c r="J21" s="34">
        <v>121</v>
      </c>
      <c r="K21" s="42">
        <v>0</v>
      </c>
      <c r="L21" s="34">
        <v>0</v>
      </c>
      <c r="M21" s="34">
        <v>0</v>
      </c>
      <c r="N21" s="34">
        <f t="shared" si="5"/>
        <v>121</v>
      </c>
      <c r="O21" s="27"/>
    </row>
    <row r="22" spans="1:15" s="28" customFormat="1" ht="64.5" customHeight="1">
      <c r="A22" s="29" t="s">
        <v>33</v>
      </c>
      <c r="B22" s="24" t="s">
        <v>15</v>
      </c>
      <c r="C22" s="30">
        <v>807</v>
      </c>
      <c r="D22" s="30">
        <v>503</v>
      </c>
      <c r="E22" s="31" t="s">
        <v>16</v>
      </c>
      <c r="F22" s="31" t="s">
        <v>16</v>
      </c>
      <c r="G22" s="35">
        <f>G24+G23+G25+G26+G29+G27+G28</f>
        <v>110</v>
      </c>
      <c r="H22" s="35">
        <f t="shared" ref="H22:M22" si="6">H24+H23+H25+H26+H29+H27+H28</f>
        <v>260</v>
      </c>
      <c r="I22" s="35">
        <f t="shared" si="6"/>
        <v>245</v>
      </c>
      <c r="J22" s="35">
        <f t="shared" si="6"/>
        <v>1759.8</v>
      </c>
      <c r="K22" s="41">
        <f t="shared" si="6"/>
        <v>2046.5</v>
      </c>
      <c r="L22" s="35">
        <f t="shared" si="6"/>
        <v>445</v>
      </c>
      <c r="M22" s="35">
        <f t="shared" si="6"/>
        <v>445</v>
      </c>
      <c r="N22" s="35">
        <f>G22+H22+I22+J22+K22+L22+M22</f>
        <v>5311.3</v>
      </c>
      <c r="O22" s="27"/>
    </row>
    <row r="23" spans="1:15" s="28" customFormat="1" ht="45">
      <c r="A23" s="23" t="s">
        <v>27</v>
      </c>
      <c r="B23" s="24" t="s">
        <v>15</v>
      </c>
      <c r="C23" s="25">
        <v>807</v>
      </c>
      <c r="D23" s="25">
        <v>503</v>
      </c>
      <c r="E23" s="26" t="s">
        <v>16</v>
      </c>
      <c r="F23" s="26" t="s">
        <v>16</v>
      </c>
      <c r="G23" s="34">
        <v>110</v>
      </c>
      <c r="H23" s="34">
        <v>115</v>
      </c>
      <c r="I23" s="34">
        <v>100</v>
      </c>
      <c r="J23" s="34">
        <v>15</v>
      </c>
      <c r="K23" s="42">
        <v>100</v>
      </c>
      <c r="L23" s="34">
        <v>100</v>
      </c>
      <c r="M23" s="34">
        <v>100</v>
      </c>
      <c r="N23" s="34">
        <f t="shared" ref="N23:N29" si="7">G23+H23+I23+J23+K23+L23+M23</f>
        <v>640</v>
      </c>
      <c r="O23" s="27"/>
    </row>
    <row r="24" spans="1:15" s="28" customFormat="1" ht="38.25" customHeight="1">
      <c r="A24" s="23" t="s">
        <v>31</v>
      </c>
      <c r="B24" s="24" t="s">
        <v>15</v>
      </c>
      <c r="C24" s="25">
        <v>807</v>
      </c>
      <c r="D24" s="25">
        <v>503</v>
      </c>
      <c r="E24" s="26" t="s">
        <v>16</v>
      </c>
      <c r="F24" s="26" t="s">
        <v>16</v>
      </c>
      <c r="G24" s="34">
        <v>0</v>
      </c>
      <c r="H24" s="34">
        <v>100</v>
      </c>
      <c r="I24" s="34">
        <v>100</v>
      </c>
      <c r="J24" s="34">
        <v>200</v>
      </c>
      <c r="K24" s="42">
        <v>200</v>
      </c>
      <c r="L24" s="34">
        <v>200</v>
      </c>
      <c r="M24" s="34">
        <v>200</v>
      </c>
      <c r="N24" s="34">
        <f t="shared" si="7"/>
        <v>1000</v>
      </c>
      <c r="O24" s="27"/>
    </row>
    <row r="25" spans="1:15" s="28" customFormat="1" ht="38.25" customHeight="1">
      <c r="A25" s="23" t="s">
        <v>40</v>
      </c>
      <c r="B25" s="24" t="s">
        <v>15</v>
      </c>
      <c r="C25" s="25">
        <v>807</v>
      </c>
      <c r="D25" s="25">
        <v>503</v>
      </c>
      <c r="E25" s="26" t="s">
        <v>16</v>
      </c>
      <c r="F25" s="26" t="s">
        <v>16</v>
      </c>
      <c r="G25" s="34">
        <v>0</v>
      </c>
      <c r="H25" s="34">
        <v>30</v>
      </c>
      <c r="I25" s="34">
        <v>30</v>
      </c>
      <c r="J25" s="34">
        <v>30</v>
      </c>
      <c r="K25" s="42">
        <v>30</v>
      </c>
      <c r="L25" s="34">
        <v>30</v>
      </c>
      <c r="M25" s="34">
        <v>30</v>
      </c>
      <c r="N25" s="34">
        <f t="shared" si="7"/>
        <v>180</v>
      </c>
      <c r="O25" s="27"/>
    </row>
    <row r="26" spans="1:15" s="28" customFormat="1" ht="52.5" customHeight="1">
      <c r="A26" s="23" t="s">
        <v>34</v>
      </c>
      <c r="B26" s="24" t="s">
        <v>15</v>
      </c>
      <c r="C26" s="25">
        <v>807</v>
      </c>
      <c r="D26" s="25">
        <v>503</v>
      </c>
      <c r="E26" s="26" t="s">
        <v>16</v>
      </c>
      <c r="F26" s="26" t="s">
        <v>16</v>
      </c>
      <c r="G26" s="34">
        <v>0</v>
      </c>
      <c r="H26" s="34">
        <v>15</v>
      </c>
      <c r="I26" s="34">
        <v>15</v>
      </c>
      <c r="J26" s="34">
        <v>15</v>
      </c>
      <c r="K26" s="42">
        <v>15</v>
      </c>
      <c r="L26" s="34">
        <v>15</v>
      </c>
      <c r="M26" s="34">
        <v>15</v>
      </c>
      <c r="N26" s="34">
        <f t="shared" si="7"/>
        <v>90</v>
      </c>
      <c r="O26" s="27"/>
    </row>
    <row r="27" spans="1:15" s="28" customFormat="1" ht="84.75" customHeight="1">
      <c r="A27" s="23" t="s">
        <v>44</v>
      </c>
      <c r="B27" s="24" t="s">
        <v>15</v>
      </c>
      <c r="C27" s="25">
        <v>807</v>
      </c>
      <c r="D27" s="25">
        <v>503</v>
      </c>
      <c r="E27" s="26" t="s">
        <v>16</v>
      </c>
      <c r="F27" s="26" t="s">
        <v>16</v>
      </c>
      <c r="G27" s="34">
        <v>0</v>
      </c>
      <c r="H27" s="34">
        <v>0</v>
      </c>
      <c r="I27" s="34">
        <v>0</v>
      </c>
      <c r="J27" s="34">
        <v>0</v>
      </c>
      <c r="K27" s="42">
        <v>200</v>
      </c>
      <c r="L27" s="34">
        <v>100</v>
      </c>
      <c r="M27" s="34">
        <v>100</v>
      </c>
      <c r="N27" s="34">
        <f t="shared" ref="N27:N28" si="8">G27+H27+I27+J27+K27+L27+M27</f>
        <v>400</v>
      </c>
      <c r="O27" s="27"/>
    </row>
    <row r="28" spans="1:15" s="28" customFormat="1" ht="78" customHeight="1">
      <c r="A28" s="23" t="s">
        <v>45</v>
      </c>
      <c r="B28" s="24" t="s">
        <v>15</v>
      </c>
      <c r="C28" s="25">
        <v>807</v>
      </c>
      <c r="D28" s="25">
        <v>503</v>
      </c>
      <c r="E28" s="26" t="s">
        <v>16</v>
      </c>
      <c r="F28" s="26" t="s">
        <v>16</v>
      </c>
      <c r="G28" s="34">
        <v>0</v>
      </c>
      <c r="H28" s="34">
        <v>0</v>
      </c>
      <c r="I28" s="34">
        <v>0</v>
      </c>
      <c r="J28" s="34">
        <v>1.5</v>
      </c>
      <c r="K28" s="42">
        <v>0</v>
      </c>
      <c r="L28" s="34">
        <v>0</v>
      </c>
      <c r="M28" s="34">
        <v>0</v>
      </c>
      <c r="N28" s="34">
        <f t="shared" si="8"/>
        <v>1.5</v>
      </c>
      <c r="O28" s="27"/>
    </row>
    <row r="29" spans="1:15" s="28" customFormat="1" ht="81.75" customHeight="1">
      <c r="A29" s="23" t="s">
        <v>46</v>
      </c>
      <c r="B29" s="24" t="s">
        <v>15</v>
      </c>
      <c r="C29" s="25">
        <v>807</v>
      </c>
      <c r="D29" s="25">
        <v>503</v>
      </c>
      <c r="E29" s="26"/>
      <c r="F29" s="26" t="s">
        <v>16</v>
      </c>
      <c r="G29" s="34">
        <v>0</v>
      </c>
      <c r="H29" s="34">
        <v>0</v>
      </c>
      <c r="I29" s="34">
        <v>0</v>
      </c>
      <c r="J29" s="34">
        <v>1498.3</v>
      </c>
      <c r="K29" s="42">
        <v>1501.5</v>
      </c>
      <c r="L29" s="34">
        <v>0</v>
      </c>
      <c r="M29" s="34">
        <v>0</v>
      </c>
      <c r="N29" s="34">
        <f t="shared" si="7"/>
        <v>2999.8</v>
      </c>
      <c r="O29" s="27"/>
    </row>
    <row r="30" spans="1:15" s="28" customFormat="1" ht="93.75" customHeight="1">
      <c r="A30" s="29" t="s">
        <v>19</v>
      </c>
      <c r="B30" s="24" t="s">
        <v>15</v>
      </c>
      <c r="C30" s="30">
        <v>807</v>
      </c>
      <c r="D30" s="30">
        <v>503</v>
      </c>
      <c r="E30" s="31" t="s">
        <v>16</v>
      </c>
      <c r="F30" s="31" t="s">
        <v>16</v>
      </c>
      <c r="G30" s="35">
        <f t="shared" ref="G30:M30" si="9">G31</f>
        <v>450</v>
      </c>
      <c r="H30" s="35">
        <f t="shared" si="9"/>
        <v>450</v>
      </c>
      <c r="I30" s="35">
        <f t="shared" si="9"/>
        <v>450</v>
      </c>
      <c r="J30" s="35">
        <f t="shared" si="9"/>
        <v>450</v>
      </c>
      <c r="K30" s="41">
        <f t="shared" si="9"/>
        <v>200</v>
      </c>
      <c r="L30" s="35">
        <f t="shared" si="9"/>
        <v>200</v>
      </c>
      <c r="M30" s="35">
        <f t="shared" si="9"/>
        <v>200</v>
      </c>
      <c r="N30" s="35">
        <f>G30+H30+I30+J30+K30+L30+M30</f>
        <v>2400</v>
      </c>
      <c r="O30" s="27"/>
    </row>
    <row r="31" spans="1:15" s="28" customFormat="1" ht="51.75" customHeight="1">
      <c r="A31" s="23" t="s">
        <v>28</v>
      </c>
      <c r="B31" s="24" t="s">
        <v>15</v>
      </c>
      <c r="C31" s="25">
        <v>807</v>
      </c>
      <c r="D31" s="25">
        <v>503</v>
      </c>
      <c r="E31" s="26" t="s">
        <v>16</v>
      </c>
      <c r="F31" s="26" t="s">
        <v>16</v>
      </c>
      <c r="G31" s="34">
        <v>450</v>
      </c>
      <c r="H31" s="34">
        <v>450</v>
      </c>
      <c r="I31" s="34">
        <v>450</v>
      </c>
      <c r="J31" s="34">
        <v>450</v>
      </c>
      <c r="K31" s="42">
        <v>200</v>
      </c>
      <c r="L31" s="34">
        <v>200</v>
      </c>
      <c r="M31" s="34">
        <v>200</v>
      </c>
      <c r="N31" s="34">
        <f>G31+H31+I31+J31+K31+L31+M31</f>
        <v>2400</v>
      </c>
      <c r="O31" s="27"/>
    </row>
    <row r="32" spans="1:15" s="28" customFormat="1" ht="93" customHeight="1">
      <c r="A32" s="29" t="s">
        <v>20</v>
      </c>
      <c r="B32" s="24" t="s">
        <v>15</v>
      </c>
      <c r="C32" s="30">
        <v>807</v>
      </c>
      <c r="D32" s="30">
        <v>505</v>
      </c>
      <c r="E32" s="31" t="s">
        <v>16</v>
      </c>
      <c r="F32" s="31" t="s">
        <v>16</v>
      </c>
      <c r="G32" s="35">
        <f>G33</f>
        <v>20</v>
      </c>
      <c r="H32" s="35">
        <f t="shared" ref="H32:M32" si="10">H33</f>
        <v>30</v>
      </c>
      <c r="I32" s="35">
        <f t="shared" si="10"/>
        <v>30</v>
      </c>
      <c r="J32" s="35">
        <f t="shared" si="10"/>
        <v>30</v>
      </c>
      <c r="K32" s="41">
        <f t="shared" si="10"/>
        <v>50</v>
      </c>
      <c r="L32" s="35">
        <f t="shared" si="10"/>
        <v>50</v>
      </c>
      <c r="M32" s="35">
        <f t="shared" si="10"/>
        <v>50</v>
      </c>
      <c r="N32" s="35">
        <f>G32+H32+I32+J32+K32+L32+M32</f>
        <v>260</v>
      </c>
      <c r="O32" s="32"/>
    </row>
    <row r="33" spans="1:15" s="28" customFormat="1" ht="45">
      <c r="A33" s="23" t="s">
        <v>30</v>
      </c>
      <c r="B33" s="24" t="s">
        <v>15</v>
      </c>
      <c r="C33" s="25">
        <v>807</v>
      </c>
      <c r="D33" s="25">
        <v>505</v>
      </c>
      <c r="E33" s="26" t="s">
        <v>16</v>
      </c>
      <c r="F33" s="26" t="s">
        <v>16</v>
      </c>
      <c r="G33" s="34">
        <v>20</v>
      </c>
      <c r="H33" s="34">
        <v>30</v>
      </c>
      <c r="I33" s="34">
        <v>30</v>
      </c>
      <c r="J33" s="34">
        <v>30</v>
      </c>
      <c r="K33" s="42">
        <v>50</v>
      </c>
      <c r="L33" s="34">
        <v>50</v>
      </c>
      <c r="M33" s="34">
        <v>50</v>
      </c>
      <c r="N33" s="34">
        <f>G33+H33+I33+J33+K33+L33+M33</f>
        <v>260</v>
      </c>
      <c r="O33" s="27"/>
    </row>
    <row r="34" spans="1:15" s="28" customFormat="1" ht="105" customHeight="1">
      <c r="A34" s="29" t="s">
        <v>21</v>
      </c>
      <c r="B34" s="24" t="s">
        <v>15</v>
      </c>
      <c r="C34" s="30">
        <v>807</v>
      </c>
      <c r="D34" s="30">
        <v>503</v>
      </c>
      <c r="E34" s="31" t="s">
        <v>16</v>
      </c>
      <c r="F34" s="31" t="s">
        <v>16</v>
      </c>
      <c r="G34" s="35">
        <f>G35+G36+G37+G38+G39</f>
        <v>333</v>
      </c>
      <c r="H34" s="35">
        <f t="shared" ref="H34:J34" si="11">H35+H36+H37+H38+H39</f>
        <v>679</v>
      </c>
      <c r="I34" s="35">
        <f t="shared" si="11"/>
        <v>1343.7</v>
      </c>
      <c r="J34" s="35">
        <f t="shared" si="11"/>
        <v>657.5</v>
      </c>
      <c r="K34" s="41">
        <f>K35+K36+K37+K38+K39</f>
        <v>518.5</v>
      </c>
      <c r="L34" s="35">
        <f>L35+L36+L37+L38+L39</f>
        <v>440</v>
      </c>
      <c r="M34" s="35">
        <f>M35+M36+M37+M38+M39</f>
        <v>440</v>
      </c>
      <c r="N34" s="35">
        <f>G34+H34+I34+J34+K34+L34+M34</f>
        <v>4411.7</v>
      </c>
      <c r="O34" s="32"/>
    </row>
    <row r="35" spans="1:15" s="28" customFormat="1" ht="110.25" customHeight="1">
      <c r="A35" s="23" t="s">
        <v>29</v>
      </c>
      <c r="B35" s="24" t="s">
        <v>15</v>
      </c>
      <c r="C35" s="25">
        <v>807</v>
      </c>
      <c r="D35" s="25">
        <v>503</v>
      </c>
      <c r="E35" s="26" t="s">
        <v>16</v>
      </c>
      <c r="F35" s="26" t="s">
        <v>16</v>
      </c>
      <c r="G35" s="34">
        <v>333</v>
      </c>
      <c r="H35" s="34">
        <v>179</v>
      </c>
      <c r="I35" s="34">
        <v>150</v>
      </c>
      <c r="J35" s="34">
        <v>218.6</v>
      </c>
      <c r="K35" s="42">
        <v>198.5</v>
      </c>
      <c r="L35" s="34">
        <v>200</v>
      </c>
      <c r="M35" s="34">
        <v>200</v>
      </c>
      <c r="N35" s="34">
        <f t="shared" ref="N35:N38" si="12">G35+H35+I35+J35+K35+L35+M35</f>
        <v>1479.1</v>
      </c>
      <c r="O35" s="27"/>
    </row>
    <row r="36" spans="1:15" s="28" customFormat="1" ht="137.25" customHeight="1">
      <c r="A36" s="23" t="s">
        <v>42</v>
      </c>
      <c r="B36" s="24" t="s">
        <v>15</v>
      </c>
      <c r="C36" s="25">
        <v>807</v>
      </c>
      <c r="D36" s="25">
        <v>503</v>
      </c>
      <c r="E36" s="26" t="s">
        <v>16</v>
      </c>
      <c r="F36" s="26" t="s">
        <v>16</v>
      </c>
      <c r="G36" s="34">
        <v>0</v>
      </c>
      <c r="H36" s="34">
        <v>500</v>
      </c>
      <c r="I36" s="34">
        <v>0</v>
      </c>
      <c r="J36" s="34">
        <v>50</v>
      </c>
      <c r="K36" s="42">
        <v>0</v>
      </c>
      <c r="L36" s="34">
        <v>0</v>
      </c>
      <c r="M36" s="34">
        <v>0</v>
      </c>
      <c r="N36" s="34">
        <f t="shared" si="12"/>
        <v>550</v>
      </c>
      <c r="O36" s="27"/>
    </row>
    <row r="37" spans="1:15" s="28" customFormat="1" ht="66" customHeight="1">
      <c r="A37" s="23" t="s">
        <v>38</v>
      </c>
      <c r="B37" s="24" t="s">
        <v>15</v>
      </c>
      <c r="C37" s="25">
        <v>807</v>
      </c>
      <c r="D37" s="25">
        <v>503</v>
      </c>
      <c r="E37" s="26" t="s">
        <v>16</v>
      </c>
      <c r="F37" s="26" t="s">
        <v>16</v>
      </c>
      <c r="G37" s="34">
        <v>0</v>
      </c>
      <c r="H37" s="34">
        <v>0</v>
      </c>
      <c r="I37" s="34">
        <v>1193.7</v>
      </c>
      <c r="J37" s="34">
        <v>308.89999999999998</v>
      </c>
      <c r="K37" s="42">
        <v>0</v>
      </c>
      <c r="L37" s="34">
        <v>220</v>
      </c>
      <c r="M37" s="34">
        <v>220</v>
      </c>
      <c r="N37" s="34">
        <f t="shared" si="12"/>
        <v>1942.6</v>
      </c>
      <c r="O37" s="27"/>
    </row>
    <row r="38" spans="1:15" s="28" customFormat="1" ht="52.5" customHeight="1">
      <c r="A38" s="23" t="s">
        <v>39</v>
      </c>
      <c r="B38" s="24" t="s">
        <v>15</v>
      </c>
      <c r="C38" s="25">
        <v>807</v>
      </c>
      <c r="D38" s="25">
        <v>503</v>
      </c>
      <c r="E38" s="26" t="s">
        <v>16</v>
      </c>
      <c r="F38" s="26" t="s">
        <v>16</v>
      </c>
      <c r="G38" s="34">
        <v>0</v>
      </c>
      <c r="H38" s="34">
        <v>0</v>
      </c>
      <c r="I38" s="34">
        <v>0</v>
      </c>
      <c r="J38" s="34">
        <v>80</v>
      </c>
      <c r="K38" s="42">
        <v>20</v>
      </c>
      <c r="L38" s="34">
        <v>20</v>
      </c>
      <c r="M38" s="34">
        <v>20</v>
      </c>
      <c r="N38" s="34">
        <f t="shared" si="12"/>
        <v>140</v>
      </c>
      <c r="O38" s="27"/>
    </row>
    <row r="39" spans="1:15" s="28" customFormat="1" ht="52.5" customHeight="1">
      <c r="A39" s="23" t="s">
        <v>48</v>
      </c>
      <c r="B39" s="24" t="s">
        <v>15</v>
      </c>
      <c r="C39" s="25">
        <v>807</v>
      </c>
      <c r="D39" s="25">
        <v>503</v>
      </c>
      <c r="E39" s="26" t="s">
        <v>16</v>
      </c>
      <c r="F39" s="26" t="s">
        <v>16</v>
      </c>
      <c r="G39" s="34">
        <v>0</v>
      </c>
      <c r="H39" s="34">
        <v>0</v>
      </c>
      <c r="I39" s="34">
        <v>0</v>
      </c>
      <c r="J39" s="34">
        <v>0</v>
      </c>
      <c r="K39" s="42">
        <v>300</v>
      </c>
      <c r="L39" s="34">
        <v>0</v>
      </c>
      <c r="M39" s="34">
        <v>0</v>
      </c>
      <c r="N39" s="34">
        <f t="shared" ref="N39" si="13">G39+H39+I39+J39+K39+L39+M39</f>
        <v>300</v>
      </c>
      <c r="O39" s="27"/>
    </row>
    <row r="40" spans="1:15">
      <c r="A40" s="7" t="s">
        <v>22</v>
      </c>
      <c r="B40" s="7"/>
      <c r="C40" s="10"/>
      <c r="D40" s="10"/>
      <c r="E40" s="9"/>
      <c r="F40" s="9"/>
      <c r="G40" s="36"/>
      <c r="H40" s="36"/>
      <c r="I40" s="36"/>
      <c r="J40" s="36"/>
      <c r="K40" s="42"/>
      <c r="L40" s="36"/>
      <c r="M40" s="36"/>
      <c r="N40" s="36"/>
      <c r="O40" s="11"/>
    </row>
    <row r="41" spans="1:15" ht="49.5" customHeight="1">
      <c r="A41" s="16" t="s">
        <v>23</v>
      </c>
      <c r="B41" s="17" t="s">
        <v>15</v>
      </c>
      <c r="C41" s="18">
        <v>807</v>
      </c>
      <c r="D41" s="18"/>
      <c r="E41" s="19" t="s">
        <v>16</v>
      </c>
      <c r="F41" s="19" t="s">
        <v>16</v>
      </c>
      <c r="G41" s="37">
        <f t="shared" ref="G41:L41" si="14">G12+G18+G22+G30+G32+G34</f>
        <v>2717.9</v>
      </c>
      <c r="H41" s="37">
        <f t="shared" si="14"/>
        <v>4558.7000000000007</v>
      </c>
      <c r="I41" s="37">
        <f t="shared" si="14"/>
        <v>3918.7</v>
      </c>
      <c r="J41" s="37">
        <f t="shared" si="14"/>
        <v>4422.8999999999996</v>
      </c>
      <c r="K41" s="43">
        <f t="shared" si="14"/>
        <v>3599.3</v>
      </c>
      <c r="L41" s="37">
        <f t="shared" si="14"/>
        <v>1815</v>
      </c>
      <c r="M41" s="37">
        <f t="shared" ref="M41" si="15">M12+M18+M22+M30+M32+M34</f>
        <v>1815</v>
      </c>
      <c r="N41" s="33">
        <f>G41+H41+I41+J41+K41+L41+M41</f>
        <v>22847.5</v>
      </c>
      <c r="O41" s="20"/>
    </row>
    <row r="42" spans="1:15" ht="18.75">
      <c r="A42" s="5"/>
    </row>
    <row r="43" spans="1:15" s="21" customFormat="1" ht="18.75" customHeight="1">
      <c r="A43" s="45"/>
      <c r="B43" s="45"/>
      <c r="C43" s="45"/>
      <c r="D43" s="45"/>
      <c r="K43" s="44"/>
    </row>
    <row r="44" spans="1:15" s="21" customFormat="1" ht="18.75">
      <c r="C44" s="22"/>
      <c r="D44" s="22"/>
      <c r="K44" s="44"/>
    </row>
  </sheetData>
  <mergeCells count="16">
    <mergeCell ref="A43:D43"/>
    <mergeCell ref="I3:O3"/>
    <mergeCell ref="I4:O4"/>
    <mergeCell ref="A6:O6"/>
    <mergeCell ref="O7:O10"/>
    <mergeCell ref="N9:N10"/>
    <mergeCell ref="A11:O11"/>
    <mergeCell ref="A7:A10"/>
    <mergeCell ref="B7:B10"/>
    <mergeCell ref="C7:F8"/>
    <mergeCell ref="G7:N7"/>
    <mergeCell ref="G8:N8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srt</cp:lastModifiedBy>
  <cp:lastPrinted>2018-08-13T07:44:52Z</cp:lastPrinted>
  <dcterms:created xsi:type="dcterms:W3CDTF">2013-10-21T07:13:48Z</dcterms:created>
  <dcterms:modified xsi:type="dcterms:W3CDTF">2020-11-16T08:28:38Z</dcterms:modified>
</cp:coreProperties>
</file>